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3040" windowHeight="9192"/>
  </bookViews>
  <sheets>
    <sheet name="Sheet1" sheetId="8" r:id="rId1"/>
    <sheet name="ჯამი" sheetId="7" state="hidden" r:id="rId2"/>
  </sheets>
  <definedNames>
    <definedName name="_xlnm.Print_Area" localSheetId="0">Sheet1!$A$2:$I$84</definedName>
  </definedNames>
  <calcPr calcId="162913"/>
</workbook>
</file>

<file path=xl/calcChain.xml><?xml version="1.0" encoding="utf-8"?>
<calcChain xmlns="http://schemas.openxmlformats.org/spreadsheetml/2006/main">
  <c r="D19" i="7" l="1"/>
  <c r="D30" i="7" s="1"/>
  <c r="F30" i="7" s="1"/>
  <c r="C19" i="7"/>
  <c r="C8" i="7"/>
  <c r="D8" i="7"/>
  <c r="E8" i="7"/>
  <c r="H19" i="7"/>
  <c r="H30" i="7" s="1"/>
  <c r="G19" i="7"/>
  <c r="J19" i="7" s="1"/>
  <c r="C20" i="7"/>
  <c r="E18" i="7"/>
  <c r="E29" i="7" s="1"/>
  <c r="D18" i="7"/>
  <c r="C18" i="7"/>
  <c r="F18" i="7" s="1"/>
  <c r="E17" i="7"/>
  <c r="F17" i="7" s="1"/>
  <c r="D17" i="7"/>
  <c r="C17" i="7"/>
  <c r="D16" i="7"/>
  <c r="C16" i="7"/>
  <c r="E9" i="7"/>
  <c r="D9" i="7"/>
  <c r="C9" i="7"/>
  <c r="D5" i="7"/>
  <c r="E6" i="7"/>
  <c r="D6" i="7"/>
  <c r="C6" i="7"/>
  <c r="F6" i="7" s="1"/>
  <c r="G7" i="7"/>
  <c r="J7" i="7" s="1"/>
  <c r="E7" i="7"/>
  <c r="C7" i="7"/>
  <c r="F7" i="7" s="1"/>
  <c r="D7" i="7"/>
  <c r="D29" i="7" s="1"/>
  <c r="G20" i="7"/>
  <c r="H9" i="7"/>
  <c r="G9" i="7"/>
  <c r="I18" i="7"/>
  <c r="H18" i="7"/>
  <c r="G18" i="7"/>
  <c r="I7" i="7"/>
  <c r="H7" i="7"/>
  <c r="I17" i="7"/>
  <c r="H17" i="7"/>
  <c r="G17" i="7"/>
  <c r="J17" i="7" s="1"/>
  <c r="I6" i="7"/>
  <c r="I28" i="7" s="1"/>
  <c r="H6" i="7"/>
  <c r="H28" i="7" s="1"/>
  <c r="G6" i="7"/>
  <c r="J6" i="7" s="1"/>
  <c r="I19" i="7"/>
  <c r="E19" i="7"/>
  <c r="F19" i="7"/>
  <c r="I9" i="7"/>
  <c r="J9" i="7"/>
  <c r="G31" i="7"/>
  <c r="G8" i="7"/>
  <c r="G30" i="7" s="1"/>
  <c r="J30" i="7" s="1"/>
  <c r="I8" i="7"/>
  <c r="H8" i="7"/>
  <c r="D28" i="7"/>
  <c r="I29" i="7"/>
  <c r="H29" i="7"/>
  <c r="J18" i="7"/>
  <c r="C31" i="7"/>
  <c r="F9" i="7"/>
  <c r="F8" i="7"/>
  <c r="C30" i="7"/>
  <c r="I30" i="7"/>
  <c r="E30" i="7"/>
  <c r="E20" i="7"/>
  <c r="E31" i="7"/>
  <c r="I20" i="7"/>
  <c r="I31" i="7"/>
  <c r="J8" i="7"/>
  <c r="H16" i="7"/>
  <c r="H21" i="7" s="1"/>
  <c r="H5" i="7"/>
  <c r="H10" i="7" s="1"/>
  <c r="G16" i="7"/>
  <c r="J16" i="7" s="1"/>
  <c r="J21" i="7" s="1"/>
  <c r="C5" i="7"/>
  <c r="G5" i="7"/>
  <c r="G10" i="7" s="1"/>
  <c r="D20" i="7"/>
  <c r="F20" i="7"/>
  <c r="H20" i="7"/>
  <c r="J20" i="7"/>
  <c r="H31" i="7"/>
  <c r="D31" i="7"/>
  <c r="F31" i="7"/>
  <c r="J31" i="7"/>
  <c r="E5" i="7"/>
  <c r="I5" i="7"/>
  <c r="I10" i="7" s="1"/>
  <c r="E16" i="7"/>
  <c r="I16" i="7"/>
  <c r="I21" i="7" s="1"/>
  <c r="G29" i="7" l="1"/>
  <c r="J29" i="7" s="1"/>
  <c r="E28" i="7"/>
  <c r="C29" i="7"/>
  <c r="F29" i="7" s="1"/>
  <c r="E21" i="7"/>
  <c r="C21" i="7"/>
  <c r="D21" i="7"/>
  <c r="D10" i="7"/>
  <c r="G27" i="7"/>
  <c r="C27" i="7"/>
  <c r="G21" i="7"/>
  <c r="G28" i="7"/>
  <c r="J28" i="7" s="1"/>
  <c r="E27" i="7"/>
  <c r="E32" i="7" s="1"/>
  <c r="H27" i="7"/>
  <c r="H32" i="7" s="1"/>
  <c r="J5" i="7"/>
  <c r="J10" i="7" s="1"/>
  <c r="C28" i="7"/>
  <c r="F28" i="7" s="1"/>
  <c r="E10" i="7"/>
  <c r="I27" i="7"/>
  <c r="I32" i="7" s="1"/>
  <c r="D27" i="7"/>
  <c r="D32" i="7" s="1"/>
  <c r="C10" i="7"/>
  <c r="F5" i="7"/>
  <c r="F10" i="7" s="1"/>
  <c r="F16" i="7"/>
  <c r="F21" i="7" s="1"/>
  <c r="J27" i="7" l="1"/>
  <c r="J32" i="7" s="1"/>
  <c r="G32" i="7"/>
  <c r="C32" i="7"/>
  <c r="F27" i="7"/>
  <c r="F32" i="7" s="1"/>
</calcChain>
</file>

<file path=xl/sharedStrings.xml><?xml version="1.0" encoding="utf-8"?>
<sst xmlns="http://schemas.openxmlformats.org/spreadsheetml/2006/main" count="357" uniqueCount="188">
  <si>
    <t>N</t>
  </si>
  <si>
    <t>სავარაუდო ბიუჯეტი</t>
  </si>
  <si>
    <t>პროექტები რგპფ-სთვის</t>
  </si>
  <si>
    <t>მთელი წლის მანძილზე სოფლის მოსახლეობის, დამსვენებლებისა და ტურისტების მაღალ ხარისხიანი სასმელი წყლით უწყვეტი მომარაგება</t>
  </si>
  <si>
    <t>მუნიციპალიტეტის ბიუჯეტიდან დაფინანსებული პროექტები</t>
  </si>
  <si>
    <t>ამბროლაურის მუნიციპალიტეტი</t>
  </si>
  <si>
    <t>სულ</t>
  </si>
  <si>
    <t>სახელმწიფო ბიუჯეტი</t>
  </si>
  <si>
    <t>2015 წელი</t>
  </si>
  <si>
    <t>2016 წელი</t>
  </si>
  <si>
    <t>2017 წელი</t>
  </si>
  <si>
    <t>მუნიციპალიტეტის  ბიუჯეტი</t>
  </si>
  <si>
    <t>ცაგერის მუნიციპალიტეტი ქ.ცაგერი</t>
  </si>
  <si>
    <t>ინფრასტრუქტურული ობიექტების თან ადაფინანსება</t>
  </si>
  <si>
    <t>ქ. ამბროლაურის მუნიციპალიტეტი</t>
  </si>
  <si>
    <t>რაოდენობა</t>
  </si>
  <si>
    <t>სულ პროექტების რაოდენობა</t>
  </si>
  <si>
    <t>მუნიციპალიტეტი</t>
  </si>
  <si>
    <t>ლენტეხის მუნიციპალიტეტი</t>
  </si>
  <si>
    <t>ონის  მუნიციპალიტეტი</t>
  </si>
  <si>
    <t>ცაგერის მუნიციპალიტეტი</t>
  </si>
  <si>
    <t>სულ თანხა</t>
  </si>
  <si>
    <t>თანხა (ლარი)</t>
  </si>
  <si>
    <t>სულ რგპფ და ადგილობრივი ბიუჯეტი</t>
  </si>
  <si>
    <t>მუნიციპალიტეტში განსახორციელებელი პროექტების საპროექტო სახარჯთაღრიცხვო დოკუმენტაციის შედგენა</t>
  </si>
  <si>
    <t xml:space="preserve"> ცაგერის მუნიციპალიტეტი </t>
  </si>
  <si>
    <t>გაუმჯობესდება მუნიციპალიტეტის ინფრასტრუქტურა</t>
  </si>
  <si>
    <t>საპროექტო დოკუმენტაციის თანხა</t>
  </si>
  <si>
    <t>გზების მოვლა- შენახვა</t>
  </si>
  <si>
    <t>სოფლად არსებული გზების მოვლა შენახვა.</t>
  </si>
  <si>
    <t>კეთილმოწყობის სამუშაოები</t>
  </si>
  <si>
    <t>სკვერების ,გამწვანების სანიაღვრე არხებისა და ბორდიურების,გარე განათების,გარე ვაჭრობის მოწესრიგება.</t>
  </si>
  <si>
    <t>ტრანსპორტის სუბსიდირება</t>
  </si>
  <si>
    <t>სამგზავრო გადაყვანების გაუმჯობესება.</t>
  </si>
  <si>
    <t xml:space="preserve">ნაგავმზიდი ავტომანქანებისა და ურნების სესხის პროცენტის დაფარვა </t>
  </si>
  <si>
    <t>2018 წლის სესხის დაფარვა</t>
  </si>
  <si>
    <t>რგპფ-ს მიერ დასაფინანსებელი ინფრასტრუქტურული ობიექტების თანადაფინანსება</t>
  </si>
  <si>
    <t xml:space="preserve"> ტექნიკური ზედამხედველობის,საპროექტო და ექსპერტიზის ხარჯები</t>
  </si>
  <si>
    <t>გაუმჯობესდება მუნიციპალიტეტის ტურისტული ინფრასტრუქტურა</t>
  </si>
  <si>
    <t>მოსალოდნელი შედეგი</t>
  </si>
  <si>
    <t>სხვა პროექტები</t>
  </si>
  <si>
    <t>ქ.ცაგერისა და სოფ.გვესოს დამაკავშირებელი საავტომობილო გზის სარეაბილიტაციო სამუშაოები</t>
  </si>
  <si>
    <t>ჯონოული-ჩქუმი-ქულბაქის გზის რეაბილიტაცია</t>
  </si>
  <si>
    <t>მწვანე თეატრის ჩანჩქერზე მისასვლელი ბილიკებისა  და ტერიტორიების კეთილმოწყობა.</t>
  </si>
  <si>
    <t xml:space="preserve">სკვერები, გამწვანება, სანიაღ.არხების,  ბორდიურებისსარემონტო სამუშაოების განხორციელება  </t>
  </si>
  <si>
    <t>ცაგერის მუნიციპალიტეტში სოფელ ქვედა ცაგერში ე.წ „გიორგავა - ღელის“ გასწვრივ სოფ.გვესოს მიმართულებით გზის ასფალტო-ბეტონის საფარის მოწყობა.</t>
  </si>
  <si>
    <t>       სოფ. ქვედა ცაგერში „ახალდასახლების“ უბნის გზის მოასფალტების სამუშაოების განხორციელება.</t>
  </si>
  <si>
    <t>     ქალაქ ცაგერის ქუჩების მოასფალტების სამუშაოები.</t>
  </si>
  <si>
    <t>ქ.ცაგერში აღმაშენებლის N77-ში და აღმაშენებლის N41-ში ხელოვნურსაფარიანი სპორტული მოედნების მოწყობა.</t>
  </si>
  <si>
    <t>ცაგერის მუნიციპალიტეტის სოფ. ლასურიაშისა და სოფ. დეხვირის ხელოვნურსაფარიანი სპორტული მოედნების მოწყობა.</t>
  </si>
  <si>
    <t>სოფ.აღვსა და ქვ.ცაგერში ხელოვნურსაფარიანი სპორტული მოედნების მოწყობა</t>
  </si>
  <si>
    <t>ქ.ცაგერში დასასვენებელი სკვერის მოწყობა.</t>
  </si>
  <si>
    <t>სოფელ ლასურიაშის სასოფლო გზის აღდგენითი სამუსაოები</t>
  </si>
  <si>
    <t>სოფელ მახაშის სასოფლო გზის აღდგენითი სამუსაოები</t>
  </si>
  <si>
    <t>ცაგერის მუნიციპალიტეტის, სოფელ ლასურიაში მდინარე ცხენისწყლის ნაპირსამაგრი სამუშაოები</t>
  </si>
  <si>
    <t>საქართველომ მიიღო ევროპის საინვესტიციო ბანკისაგან (EIB) დაფინანსება საქართველოს ურბანული რეკონსტრუქციის და განვითარების პროექტის (GURAD) განსახორციელებლად და განზრახული აქვს ამ სახსრების ნაწილი გამოიყენოს შემდეგი კონტრაქტით გათვალისწინებული გადახდებისათვის ცაგერის მუნიციპალიტეტში სოფელ ოყურეშის მისასვლელი და შიდა საუბნო გზის რეაბილიტაცია.</t>
  </si>
  <si>
    <t>ლაილაში-თაბორის  გზის რეაბილიტაცია</t>
  </si>
  <si>
    <t>სოფელ საირმეში ბუნებრივ სვეტებიან ძეგლთან მისასვლელი ბილიკების,სოფ.ისუნდერის ციხესთან მისასასვლელი ბილიკების,ტურისტულ სანახებთან კიბეების მოწყობა.</t>
  </si>
  <si>
    <t>სოფელ ქვედა აღვი-ნაკურალეში-ცხუკუშერი-ღვირიში-ალპანის შიდა სასოფლო გზის რეაბილიტაცია.</t>
  </si>
  <si>
    <t>ხვამლის ტურისტულ ინფრასტრუქტურასთან მისასვლელი საფეხმავლო ბილიკების მოწყობა</t>
  </si>
  <si>
    <t>მაქსიმე აღმსარებლის ტაძრის მიმდებარე ტერიტორიების კეთილმოწყობა</t>
  </si>
  <si>
    <t>ხვამლის მთის თხემზე პარაპლანების ასაფრენი მოედნისა და დასაშვები მოედნის მოწყობა</t>
  </si>
  <si>
    <t>ქ.ცაგერსა და სოფ.ქვ.ცაგერში საგზაო ნიშნების მოწყობა</t>
  </si>
  <si>
    <t>მდ.ცხენიწყლის ნაპირსამაგრი სამუშაოების ჩატარება ქ.ცაგერში</t>
  </si>
  <si>
    <t>მდ.ლაჯანურის ნაპირსამაგრი სამუშაოების ჩატარება სოფელ ორბელსა და ლაცორიაში.</t>
  </si>
  <si>
    <t xml:space="preserve"> ცაგერის მუნიციპალიტეტის ბუნებრივი გაზით უზრუნველყოფა</t>
  </si>
  <si>
    <t xml:space="preserve"> გარე განათების ქსელის მოვლა-შენახვა</t>
  </si>
  <si>
    <t>ქ.ცაგერში კულტურის ცენტრის რეაბილიტაცია</t>
  </si>
  <si>
    <t>სოფლად ხელოვნურსაფარიანი სპორტული მოედნების მოწყობა</t>
  </si>
  <si>
    <t>სოფლად ფინტეს ტრენაჟორების  მოწყობა</t>
  </si>
  <si>
    <t>სოფელ წიფერჩის საბავშვო ბაღის მშენებლობა</t>
  </si>
  <si>
    <t>სოფელ ალპანის საბავშვო ბაღის მშენებლობა</t>
  </si>
  <si>
    <t>სოფელ ორბელის საჯარო სკოლის მშენებლობა</t>
  </si>
  <si>
    <t>მუნიციპალიტეტის სოფლებში(ზუბი,ჩქუმი,ლასურიაში,აღვი,ღვირიში,უსახელო,ლაცორია, ორხვი,დეხვირი,ლუხვანო,ისუნდერი,სურმუში,საირმე,ნასპერი,ქვ.ცაგერი,ბარდნალა,ჩხუტელი,ტვიში) საჯარო სკოლების რეაბილიტაცია</t>
  </si>
  <si>
    <t>სოფ.ლაჯანის ახალი ამბულატორიის მშენებლობა</t>
  </si>
  <si>
    <t>სოფ.ზუბის ახალი ამბულატორიის მშენებლობა</t>
  </si>
  <si>
    <t>სოფ.ლუხვანოს ამბულატორიის რეაბილიტაცია</t>
  </si>
  <si>
    <t>სოფ.წიფერჩის ამბულატორიის რეაბილიტაცია</t>
  </si>
  <si>
    <t>სოფ.ნაკურალეშის ამბულატორიის რეაბილიტაცია</t>
  </si>
  <si>
    <t>სოფ.აღვის ამბულატორიის რეაბილიტაცია</t>
  </si>
  <si>
    <t>სოფ.ტვიშის ამბულატორიის რეაბილიტაცია</t>
  </si>
  <si>
    <t>მრავალბინიანი საცხოვრებელი სახლების სარეკონსტრუქციო– სარეაბილიტაციო სამუშაოები</t>
  </si>
  <si>
    <t>ქ .ცაგერში სასაფლაოების შემოღობვა ქვის ღობით</t>
  </si>
  <si>
    <t>უსახური შენობების დემონტაჟი</t>
  </si>
  <si>
    <t>ქ.ცაგერში აგრარული ბაზრის მშენებლობა</t>
  </si>
  <si>
    <t>სოფ.ქვ.ცაგერსა და ჭალისთავში კანალიზაციის ქსელის მოწყობა</t>
  </si>
  <si>
    <t>სოფ.ზუბის შიდა სასოფლო გზის რეაბილიტაცია რკ/ბეტონის საფარით</t>
  </si>
  <si>
    <t>სოფ.ოყურეშის შიდა სასოფლო გზის რეაბილიტაცია რკ/ბეტონის საფარით</t>
  </si>
  <si>
    <t>ლასურიაში-მახაშის გზის ასფალტის საფარის მოწყობა</t>
  </si>
  <si>
    <t>ცალკეული სოფლების მიხედვით წყალსადენების სათავე ნაგებობებისა და ქსელის მოწყობა</t>
  </si>
  <si>
    <t>მდ.ცხენისწყალზე სოფ.ჩხუტელში გასასვლელი საფეხმავლო ხიდის მოწყობა</t>
  </si>
  <si>
    <t>კურორტ ახლჭალამდე  18 კილომეტრიანი გზის რეაბილიტაცია.</t>
  </si>
  <si>
    <t>სოფლის ცენტრებთან მისასვლელი გზების ასფალტო-ბეტონის საფარით მოწყობა</t>
  </si>
  <si>
    <t>სოფელ ქორენიშში მისასვლელი გზის რეაბილიტაცია</t>
  </si>
  <si>
    <t>ქ. ცაგერში რუსთაველისა და კოსტავას ქუჩებზე დეკორატიული ღობეებისა და ჭიშკრების მოწყობა</t>
  </si>
  <si>
    <t>ორბელის გადასახედის გარე განათების მოწყობა</t>
  </si>
  <si>
    <t>ქალაქ ცაგერში ცენტრალური სტადიონის რეაბილიტაცია</t>
  </si>
  <si>
    <t>სოფ.ლაჯანაში კულტურის სახლის შენობის რეაბილიტაცია</t>
  </si>
  <si>
    <t>სპორტული ინფრასტრუქტურის განვითარება, ახალგაზრდობის Cabma მასობრივ- სპორტულ  saqmianobaSi tradiciuli sportis saxeobebis ganviTareba</t>
  </si>
  <si>
    <t>skolamdeli aRzrdis dawesebulebebis infrastruqturis mowesrigeba</t>
  </si>
  <si>
    <t xml:space="preserve">sajaro skolebis  infrastruqturis reabilitacia </t>
  </si>
  <si>
    <t>ambulatoriuli dawesebulebebis infrastruqturis reabilitacia</t>
  </si>
  <si>
    <t>ambulatoriuli dawesebulebebis infrastruqturis ganaxleba</t>
  </si>
  <si>
    <t>აშენდება ბაზრის ახალი შენობა. გაუმჯობესდება მუნიციპალიტეტის ინფრასტრუქტურა.</t>
  </si>
  <si>
    <t>გაუმჯობესდება საჯარო სკოლის  მოსწავლეთა და პედაგოგიური კოლექტივის სასწავლო პირობები</t>
  </si>
  <si>
    <t>ნაპირსამაგრი ღონისძიებების განხორციელება,კატასტროფების რისკების შემცირება</t>
  </si>
  <si>
    <t xml:space="preserve"> ქ.ცაგერის ინფრასტრუქტურული იერსახის გაუმჯობესება. </t>
  </si>
  <si>
    <t xml:space="preserve"> სოფ. ლაჯანის ინფრასტრუქტურული იერსახის გაუმჯობესება. </t>
  </si>
  <si>
    <t xml:space="preserve"> მუნისიპალიტეტის ინფრასტრუქტურული იერსახის გაუმჯობესება. </t>
  </si>
  <si>
    <t>სოფლად საკანალიზაციო სისტემის მოწესრიგება გამწმენდი ნაგებობით</t>
  </si>
  <si>
    <t xml:space="preserve">საგზაო და ტურისტული ინფრასტრუქტურის განახლება, მოსახლეობის უსაფრთხო გადაადგილება, </t>
  </si>
  <si>
    <t>სოფ.ქვ.ცაგერი</t>
  </si>
  <si>
    <t>ქ.ცაგერი</t>
  </si>
  <si>
    <t>ქ.ცაგერი,აღმაშენებლის ქ.41, ქ.77</t>
  </si>
  <si>
    <t>სოფ.ლასურიაში,სოფ. დეხვირი</t>
  </si>
  <si>
    <t>სოფ.ქვ.ცაგერი,სოფ.აღვი</t>
  </si>
  <si>
    <t>სოფ.ლასურიაში</t>
  </si>
  <si>
    <t>სოფელი მახაში</t>
  </si>
  <si>
    <t>სოფ.ჩხუტელი,ლასხანა,ზუბი</t>
  </si>
  <si>
    <t>სოფელი ლასურიაში</t>
  </si>
  <si>
    <t>სოფელი ნაკურალეში</t>
  </si>
  <si>
    <t>სოფელი უსახელო</t>
  </si>
  <si>
    <t>სოფელი დეხვირი</t>
  </si>
  <si>
    <t>სოფ.საირმე, სოფ.ისუნდერი</t>
  </si>
  <si>
    <t>სოფელი ალპანა</t>
  </si>
  <si>
    <t>სოფ.ზუბი,ჩქუმი,ლასურიაში,აღვი,ღვირიში,უსახელო,ლაცორია, ორხვი,დეხვირი,ლუხვანო,ისუნდერი,სურმუში,საირმე,ნასპერი,ქვ.ცაგერი,ბარდნალა,ჩხუტელი,ტვიში</t>
  </si>
  <si>
    <t>სოფ.ოყურეში</t>
  </si>
  <si>
    <t>სოფ.წიფერჩი</t>
  </si>
  <si>
    <t>სოფ.ქვ.აღვი, ნაკურალეში, ცხუკუშერი, ღვირიში,ალპანა</t>
  </si>
  <si>
    <t>სოფ.ორბელი</t>
  </si>
  <si>
    <t>ქ.ცაგერი, მდ.ცხენისწყლის სანაპირო</t>
  </si>
  <si>
    <t>სოფ.ორბელი,სოფ.ლაცორია,მდ.ლაჯანურის სანაპირო</t>
  </si>
  <si>
    <t>სოფ.ლუხვანო</t>
  </si>
  <si>
    <t>სოფ.ნაკურალეში</t>
  </si>
  <si>
    <t>სოფ.აღვი</t>
  </si>
  <si>
    <t>სოფ.ლაჯანა</t>
  </si>
  <si>
    <t>სოფ.ზუბი</t>
  </si>
  <si>
    <t>სოფ.ტვიში</t>
  </si>
  <si>
    <t>სოფელ ოყურეშის საბავშვო ბაღის მშენებლობა</t>
  </si>
  <si>
    <t>საგზაო და ტურისტული ინფრასტრუქტურის განახლება, გარემოს დაცვის ღონისძიებათა განვითარება, მოსახლეობის უსაფრთხო გადაადგილება.</t>
  </si>
  <si>
    <t>საგზაო და ტურისტული ინფრასტრუქტურის განახლება, გარემოს დაცვის ღონისძიებათა განვითარება, მოსახლეობის უსაფრთხო გადაადგილება</t>
  </si>
  <si>
    <t xml:space="preserve">საგზაო და ტურისტული ინფრასტრუქტურის განახლება, გარემოს დაცვის ღონისძიებათა განვითარება, მოსახლეობის უსაფრთხო გადაადგილება, </t>
  </si>
  <si>
    <t>2020-2021 წლების განმავლობაში ცაგერის მუნიციპალიტეტში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 ასევე, 2019 წელში დაწყებული და მრავალწლიანი სამშენებლო სამუშაოების საზედამხედველო მომსახურება სამუშაოების დასრულებამდე</t>
  </si>
  <si>
    <t xml:space="preserve">საგზაო და ტურისტული ინფრასტრუქტურის განახლება, გარემოს დაცვის ღონისძიებათა განვითარება, მოსახლეობის უსაფრთხო გადაადგილება. </t>
  </si>
  <si>
    <t>მუნიციპალიტეტში გარემოს დაცვისა და მოსახლეობის საყოფაცხოვრებო პირობების გაუმჯობესება</t>
  </si>
  <si>
    <t>სოფ.ქვ.ცაგერი,ჭალისთავი</t>
  </si>
  <si>
    <t>სოფ.ლასურიაში,მახაში</t>
  </si>
  <si>
    <t>ქ.ცაგერი-სოფ.ჩხუტელი</t>
  </si>
  <si>
    <t>კურორტი ახალჭალა</t>
  </si>
  <si>
    <t>სოფ.ქორენიში</t>
  </si>
  <si>
    <t>ქ.ცაგერი,სოფ.გვესო</t>
  </si>
  <si>
    <t>სოფ.ჩქუმი,ქულბაქი</t>
  </si>
  <si>
    <t>სოფ.ლაილაში</t>
  </si>
  <si>
    <t>სოფ.ლაილაში,თაბორი</t>
  </si>
  <si>
    <t>ცაგერის მუნიციპალიტეტის სოფლები</t>
  </si>
  <si>
    <t>სოფ.ჩხუტელი</t>
  </si>
  <si>
    <t>სოფ.აღვი,ნაკურალეში,ცხუკუშერი,ღვირიში,ალპანა</t>
  </si>
  <si>
    <t>სოფ.ალპანა</t>
  </si>
  <si>
    <t>ტურისტული  ინფრასტრუქტურის განახლება</t>
  </si>
  <si>
    <t>საგზაო და ტურისტული ინფრასტრუქტურის განახლება, გარემოს დაცვის ღონისძიებათა განვითარება, მოსახლეობის უსაფრთხო გადაადგილება,</t>
  </si>
  <si>
    <t>სოფ.მუნიციპალიტეტის ცალკეულ სოფლებსი  შიდა სასოფლო გზის რეაბილიტაცია რკ/ბეტონის საფარით</t>
  </si>
  <si>
    <t xml:space="preserve"> ადგილობრივი ბიუჯეტი</t>
  </si>
  <si>
    <t>განხორციელების პერიოდი</t>
  </si>
  <si>
    <t>2020</t>
  </si>
  <si>
    <t>2020-2021</t>
  </si>
  <si>
    <t>2020-2021-2022</t>
  </si>
  <si>
    <t>2021</t>
  </si>
  <si>
    <t>2021-2022</t>
  </si>
  <si>
    <t>2022-2023-2024</t>
  </si>
  <si>
    <t>2021-2022-2023</t>
  </si>
  <si>
    <t>2022-2023</t>
  </si>
  <si>
    <t>2022</t>
  </si>
  <si>
    <t>2023-2024</t>
  </si>
  <si>
    <t>2024</t>
  </si>
  <si>
    <t>2021-2022-2023-2024</t>
  </si>
  <si>
    <t>2020-2021-2022-2023-2024</t>
  </si>
  <si>
    <t>2021-2024</t>
  </si>
  <si>
    <t>შენიშვნა</t>
  </si>
  <si>
    <t>     ცაგერის მუნიციპალიტეტის სოფ.ზუბისა და სოფ.ჩხუტელის წყალმომარაგების სისტემის რეაბილიტაციის და სოფ.ლასხანის წყალმომარაგების მაგისტრალური მილსადენის მოწყობა</t>
  </si>
  <si>
    <t>     ცაგერის მუნიციპალიტეტის სოფ.ლასურიაშის ჭაბურღილისა და წყალსადენის ქსელის რეაბილიტაცია</t>
  </si>
  <si>
    <t>     ცაგერის მუნიციპალიტეტის სოფ.ნაკურალეშის ჭაბურღილისა და წყალსადენის ქსელის რეაბილიტაცია</t>
  </si>
  <si>
    <t>       ცაგერის მუნიციპალიტეტის სოფ.უსახელოს ჭაბურღილისა და წყალსადენის ქსელის რეაბილიტაცია</t>
  </si>
  <si>
    <t>    ცაგერის მუნიციპალიტეტის სოფ.დეხვირის წყალმომარაგების ჭაბურღილისა და მაგისტრალური მილსადენის რეაბილიტაცია</t>
  </si>
  <si>
    <t>ცაგერის მუნიციპალიტეტი სოფ. ლაილაშში (ს/კ 89.05.27.010) ერთი ხელშეკრულების ფარგლებში Design-Build მეთოდით 90 მოსწავლეზე გათვლილი საჯარო სკოლის შენობის დეტალური პროექტის მომზადებისა და მის საფუძველზე სამშენებლო სამუშაოების განხორციელება</t>
  </si>
  <si>
    <t>პროექტის/აქტივობისგანხორციელების ადგილი</t>
  </si>
  <si>
    <t>პროექტის/აქტივობის დასახელება</t>
  </si>
  <si>
    <t>2020-2023 წლების საშუალო ვადიანი დოკუმენტი</t>
  </si>
  <si>
    <t>სოფ. ალპანაში ღია საცურაო აუზის მოწყობა.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</si>
</sst>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28">
    <font>
      <sz val="11"/>
      <color theme="1"/>
      <name val="Calibri"/>
      <family val="2"/>
      <charset val="204"/>
      <scheme val="minor"/>
    </font>
    <font>
      <sz val="11"/>
      <color theme="1"/>
      <name val="Calibri"/>
      <family val="2"/>
      <scheme val="minor"/>
    </font>
    <font>
      <sz val="11"/>
      <color theme="1"/>
      <name val="Calibri"/>
      <family val="2"/>
      <scheme val="minor"/>
    </font>
    <font>
      <b/>
      <sz val="16"/>
      <color theme="1"/>
      <name val="Calibri"/>
      <family val="2"/>
      <scheme val="minor"/>
    </font>
    <font>
      <b/>
      <sz val="11"/>
      <color theme="1"/>
      <name val="AcadNusx"/>
    </font>
    <font>
      <b/>
      <sz val="11"/>
      <color theme="1"/>
      <name val="Calibri"/>
      <family val="2"/>
      <charset val="204"/>
      <scheme val="minor"/>
    </font>
    <font>
      <b/>
      <sz val="11"/>
      <color indexed="8"/>
      <name val="Menlo Bold"/>
      <charset val="1"/>
    </font>
    <font>
      <sz val="11"/>
      <color theme="1"/>
      <name val="Calibri"/>
      <family val="2"/>
      <charset val="204"/>
      <scheme val="minor"/>
    </font>
    <font>
      <b/>
      <sz val="12"/>
      <color rgb="FF000000"/>
      <name val="Sylfaen"/>
      <family val="1"/>
    </font>
    <font>
      <b/>
      <sz val="14"/>
      <color theme="1"/>
      <name val="Calibri"/>
      <family val="2"/>
      <charset val="204"/>
      <scheme val="minor"/>
    </font>
    <font>
      <b/>
      <sz val="12"/>
      <color theme="1"/>
      <name val="Sylfaen"/>
      <family val="1"/>
      <charset val="204"/>
    </font>
    <font>
      <b/>
      <sz val="14"/>
      <color theme="1"/>
      <name val="AcadNusx"/>
    </font>
    <font>
      <b/>
      <sz val="14"/>
      <color theme="1"/>
      <name val="Calibri"/>
      <family val="2"/>
      <scheme val="minor"/>
    </font>
    <font>
      <b/>
      <sz val="14"/>
      <color indexed="8"/>
      <name val="AcadNusx"/>
    </font>
    <font>
      <b/>
      <sz val="16"/>
      <color indexed="8"/>
      <name val="AcadNusx"/>
    </font>
    <font>
      <b/>
      <sz val="16"/>
      <color theme="1"/>
      <name val="Sylfaen"/>
      <family val="1"/>
    </font>
    <font>
      <b/>
      <sz val="16"/>
      <color theme="1"/>
      <name val="Calibri"/>
      <family val="2"/>
      <charset val="204"/>
      <scheme val="minor"/>
    </font>
    <font>
      <b/>
      <sz val="16"/>
      <name val="AcadNusx"/>
    </font>
    <font>
      <b/>
      <sz val="14"/>
      <name val="AcadNusx"/>
    </font>
    <font>
      <b/>
      <sz val="12"/>
      <color theme="1"/>
      <name val="Sylfaen"/>
      <family val="1"/>
    </font>
    <font>
      <b/>
      <sz val="14"/>
      <name val="Calibri"/>
      <family val="2"/>
      <scheme val="minor"/>
    </font>
    <font>
      <b/>
      <sz val="12"/>
      <color theme="1"/>
      <name val="Calibri"/>
      <family val="2"/>
      <scheme val="minor"/>
    </font>
    <font>
      <b/>
      <sz val="14"/>
      <color theme="1"/>
      <name val="Sylfaen"/>
      <family val="1"/>
    </font>
    <font>
      <b/>
      <sz val="9"/>
      <color theme="1"/>
      <name val="Calibri"/>
      <family val="2"/>
      <scheme val="minor"/>
    </font>
    <font>
      <b/>
      <sz val="16"/>
      <color rgb="FF000000"/>
      <name val="Calibri"/>
      <family val="2"/>
      <scheme val="minor"/>
    </font>
    <font>
      <b/>
      <sz val="12"/>
      <color theme="1"/>
      <name val="Calibri"/>
      <family val="2"/>
      <charset val="204"/>
      <scheme val="minor"/>
    </font>
    <font>
      <b/>
      <sz val="24"/>
      <color rgb="FF333333"/>
      <name val="Arial"/>
      <family val="2"/>
      <charset val="204"/>
    </font>
    <font>
      <b/>
      <sz val="16"/>
      <color indexed="8"/>
      <name val="Sylfae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2" fillId="0" borderId="0"/>
    <xf numFmtId="0" fontId="7" fillId="0" borderId="0"/>
    <xf numFmtId="0" fontId="2" fillId="0" borderId="0"/>
    <xf numFmtId="0" fontId="2" fillId="0" borderId="0"/>
    <xf numFmtId="0" fontId="2"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cellStyleXfs>
  <cellXfs count="78">
    <xf numFmtId="0" fontId="0" fillId="0" borderId="0" xfId="0"/>
    <xf numFmtId="0" fontId="0" fillId="0" borderId="1" xfId="0" applyBorder="1"/>
    <xf numFmtId="0" fontId="0" fillId="0" borderId="1" xfId="0" applyBorder="1" applyAlignment="1">
      <alignment horizontal="center" vertical="center"/>
    </xf>
    <xf numFmtId="0" fontId="0" fillId="2" borderId="0" xfId="0" applyFill="1"/>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0" fontId="6" fillId="0" borderId="8" xfId="0" applyFont="1" applyBorder="1"/>
    <xf numFmtId="0" fontId="0" fillId="2" borderId="0" xfId="0" applyFill="1" applyAlignment="1">
      <alignment horizontal="center" vertical="center" wrapText="1"/>
    </xf>
    <xf numFmtId="3" fontId="4" fillId="2" borderId="1" xfId="0" applyNumberFormat="1" applyFont="1" applyFill="1" applyBorder="1" applyAlignment="1">
      <alignment horizontal="center" vertical="center" wrapText="1"/>
    </xf>
    <xf numFmtId="0" fontId="0" fillId="2" borderId="0" xfId="0" applyFill="1" applyAlignment="1"/>
    <xf numFmtId="0" fontId="8" fillId="2" borderId="1" xfId="0" applyFont="1" applyFill="1" applyBorder="1" applyAlignment="1">
      <alignment wrapText="1"/>
    </xf>
    <xf numFmtId="0" fontId="0" fillId="2" borderId="0" xfId="0" applyFill="1" applyBorder="1" applyAlignment="1"/>
    <xf numFmtId="0" fontId="0" fillId="2" borderId="0" xfId="0" applyFill="1" applyBorder="1" applyAlignment="1">
      <alignment horizontal="center" vertical="center" wrapText="1"/>
    </xf>
    <xf numFmtId="0" fontId="0" fillId="2" borderId="0" xfId="0" applyFill="1" applyBorder="1"/>
    <xf numFmtId="0" fontId="3" fillId="2" borderId="4" xfId="0"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3" fontId="16" fillId="2" borderId="1" xfId="0" applyNumberFormat="1" applyFont="1" applyFill="1" applyBorder="1" applyAlignment="1">
      <alignment horizontal="center"/>
    </xf>
    <xf numFmtId="0" fontId="16"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3" fillId="2" borderId="0" xfId="0" applyFont="1" applyFill="1"/>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xf numFmtId="0" fontId="1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5" fillId="2" borderId="0" xfId="0" applyFont="1" applyFill="1"/>
    <xf numFmtId="0" fontId="24" fillId="2" borderId="1" xfId="0" applyFont="1" applyFill="1" applyBorder="1" applyAlignment="1">
      <alignment horizontal="center" vertical="center"/>
    </xf>
    <xf numFmtId="0" fontId="19" fillId="2" borderId="1" xfId="0" applyFont="1" applyFill="1" applyBorder="1" applyAlignment="1">
      <alignment horizontal="left" vertical="center" wrapText="1"/>
    </xf>
    <xf numFmtId="3" fontId="12"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9" fillId="2" borderId="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27" fillId="2" borderId="1" xfId="0" applyFont="1" applyFill="1" applyBorder="1" applyAlignment="1">
      <alignment wrapText="1"/>
    </xf>
    <xf numFmtId="0" fontId="27" fillId="2" borderId="1" xfId="0" applyFont="1" applyFill="1" applyBorder="1" applyAlignment="1">
      <alignment horizontal="center" vertical="center" wrapText="1"/>
    </xf>
    <xf numFmtId="0" fontId="14" fillId="2" borderId="1" xfId="0" applyFont="1" applyFill="1" applyBorder="1" applyAlignment="1">
      <alignment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4" fontId="12" fillId="2" borderId="1" xfId="0" applyNumberFormat="1" applyFont="1" applyFill="1" applyBorder="1" applyAlignment="1">
      <alignment horizontal="center" vertical="center"/>
    </xf>
    <xf numFmtId="0" fontId="8" fillId="2" borderId="0" xfId="0" applyFont="1" applyFill="1" applyBorder="1" applyAlignment="1">
      <alignment horizontal="left"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27" fillId="2" borderId="2"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 xfId="0" applyFont="1" applyFill="1" applyBorder="1" applyAlignment="1">
      <alignment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xf>
  </cellXfs>
  <cellStyles count="11">
    <cellStyle name="Comma 2" xfId="7"/>
    <cellStyle name="Normal" xfId="0" builtinId="0"/>
    <cellStyle name="Normal 2 2" xfId="2"/>
    <cellStyle name="Normal 3" xfId="1"/>
    <cellStyle name="Normal 3 2" xfId="6"/>
    <cellStyle name="Обычный 13" xfId="4"/>
    <cellStyle name="Обычный 13 2" xfId="9"/>
    <cellStyle name="Обычный 15" xfId="5"/>
    <cellStyle name="Обычный 15 2" xfId="10"/>
    <cellStyle name="Обычный 26" xfId="3"/>
    <cellStyle name="Обычный 26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view="pageBreakPreview" topLeftCell="A10" zoomScale="51" zoomScaleNormal="51" zoomScaleSheetLayoutView="51" workbookViewId="0">
      <selection activeCell="A2" sqref="A2:I3"/>
    </sheetView>
  </sheetViews>
  <sheetFormatPr defaultColWidth="9.109375" defaultRowHeight="14.4"/>
  <cols>
    <col min="1" max="1" width="5.44140625" style="11" customWidth="1"/>
    <col min="2" max="2" width="56.33203125" style="9" customWidth="1"/>
    <col min="3" max="3" width="53.6640625" style="9" customWidth="1"/>
    <col min="4" max="4" width="43.109375" style="9" customWidth="1"/>
    <col min="5" max="5" width="36.109375" style="3" customWidth="1"/>
    <col min="6" max="6" width="45" style="3" customWidth="1"/>
    <col min="7" max="7" width="41.33203125" style="3" customWidth="1"/>
    <col min="8" max="8" width="38.88671875" style="3" customWidth="1"/>
    <col min="9" max="9" width="41" style="3" customWidth="1"/>
    <col min="10" max="16" width="26.88671875" style="3" customWidth="1"/>
    <col min="17" max="16384" width="9.109375" style="3"/>
  </cols>
  <sheetData>
    <row r="1" spans="1:9" ht="11.25" customHeight="1"/>
    <row r="2" spans="1:9">
      <c r="A2" s="60" t="s">
        <v>186</v>
      </c>
      <c r="B2" s="60"/>
      <c r="C2" s="60"/>
      <c r="D2" s="60"/>
      <c r="E2" s="60"/>
      <c r="F2" s="60"/>
      <c r="G2" s="60"/>
      <c r="H2" s="60"/>
      <c r="I2" s="60"/>
    </row>
    <row r="3" spans="1:9" ht="92.25" customHeight="1">
      <c r="A3" s="61"/>
      <c r="B3" s="61"/>
      <c r="C3" s="61"/>
      <c r="D3" s="61"/>
      <c r="E3" s="61"/>
      <c r="F3" s="61"/>
      <c r="G3" s="61"/>
      <c r="H3" s="61"/>
      <c r="I3" s="61"/>
    </row>
    <row r="4" spans="1:9" ht="30" customHeight="1">
      <c r="A4" s="71" t="s">
        <v>0</v>
      </c>
      <c r="B4" s="64" t="s">
        <v>185</v>
      </c>
      <c r="C4" s="64" t="s">
        <v>39</v>
      </c>
      <c r="D4" s="64" t="s">
        <v>184</v>
      </c>
      <c r="E4" s="67" t="s">
        <v>7</v>
      </c>
      <c r="F4" s="67" t="s">
        <v>11</v>
      </c>
      <c r="G4" s="67" t="s">
        <v>1</v>
      </c>
      <c r="H4" s="68" t="s">
        <v>162</v>
      </c>
      <c r="I4" s="64" t="s">
        <v>177</v>
      </c>
    </row>
    <row r="5" spans="1:9" ht="15.75" customHeight="1">
      <c r="A5" s="71"/>
      <c r="B5" s="65"/>
      <c r="C5" s="65"/>
      <c r="D5" s="65"/>
      <c r="E5" s="67"/>
      <c r="F5" s="67"/>
      <c r="G5" s="67"/>
      <c r="H5" s="69"/>
      <c r="I5" s="65"/>
    </row>
    <row r="6" spans="1:9" ht="15" customHeight="1">
      <c r="A6" s="71"/>
      <c r="B6" s="65"/>
      <c r="C6" s="65"/>
      <c r="D6" s="65"/>
      <c r="E6" s="67"/>
      <c r="F6" s="67"/>
      <c r="G6" s="67"/>
      <c r="H6" s="69"/>
      <c r="I6" s="65"/>
    </row>
    <row r="7" spans="1:9" ht="102" customHeight="1">
      <c r="A7" s="71"/>
      <c r="B7" s="66"/>
      <c r="C7" s="66"/>
      <c r="D7" s="66"/>
      <c r="E7" s="67"/>
      <c r="F7" s="67"/>
      <c r="G7" s="67"/>
      <c r="H7" s="70"/>
      <c r="I7" s="66"/>
    </row>
    <row r="8" spans="1:9" ht="35.25" customHeight="1">
      <c r="A8" s="53">
        <v>1</v>
      </c>
      <c r="B8" s="54">
        <v>2</v>
      </c>
      <c r="C8" s="54">
        <v>3</v>
      </c>
      <c r="D8" s="54">
        <v>4</v>
      </c>
      <c r="E8" s="54">
        <v>5</v>
      </c>
      <c r="F8" s="54">
        <v>6</v>
      </c>
      <c r="G8" s="54">
        <v>7</v>
      </c>
      <c r="H8" s="54">
        <v>8</v>
      </c>
      <c r="I8" s="54">
        <v>9</v>
      </c>
    </row>
    <row r="9" spans="1:9" s="32" customFormat="1" ht="156.75" customHeight="1">
      <c r="A9" s="12">
        <v>1</v>
      </c>
      <c r="B9" s="18" t="s">
        <v>45</v>
      </c>
      <c r="C9" s="34" t="s">
        <v>139</v>
      </c>
      <c r="D9" s="29" t="s">
        <v>111</v>
      </c>
      <c r="E9" s="24">
        <v>427233</v>
      </c>
      <c r="F9" s="25">
        <v>22485</v>
      </c>
      <c r="G9" s="30">
        <v>449718</v>
      </c>
      <c r="H9" s="31" t="s">
        <v>163</v>
      </c>
      <c r="I9" s="29"/>
    </row>
    <row r="10" spans="1:9" s="32" customFormat="1" ht="149.25" customHeight="1">
      <c r="A10" s="12">
        <v>2</v>
      </c>
      <c r="B10" s="35" t="s">
        <v>46</v>
      </c>
      <c r="C10" s="34" t="s">
        <v>139</v>
      </c>
      <c r="D10" s="29" t="s">
        <v>111</v>
      </c>
      <c r="E10" s="24">
        <v>749184</v>
      </c>
      <c r="F10" s="25">
        <v>39431</v>
      </c>
      <c r="G10" s="30">
        <v>788615</v>
      </c>
      <c r="H10" s="31" t="s">
        <v>163</v>
      </c>
      <c r="I10" s="29"/>
    </row>
    <row r="11" spans="1:9" s="32" customFormat="1" ht="169.5" customHeight="1">
      <c r="A11" s="12">
        <v>3</v>
      </c>
      <c r="B11" s="35" t="s">
        <v>47</v>
      </c>
      <c r="C11" s="34" t="s">
        <v>140</v>
      </c>
      <c r="D11" s="29" t="s">
        <v>112</v>
      </c>
      <c r="E11" s="24">
        <v>559103</v>
      </c>
      <c r="F11" s="25">
        <v>29427</v>
      </c>
      <c r="G11" s="30">
        <v>588530</v>
      </c>
      <c r="H11" s="31" t="s">
        <v>163</v>
      </c>
      <c r="I11" s="29"/>
    </row>
    <row r="12" spans="1:9" s="32" customFormat="1" ht="180.75" customHeight="1">
      <c r="A12" s="12">
        <v>4</v>
      </c>
      <c r="B12" s="35" t="s">
        <v>48</v>
      </c>
      <c r="C12" s="28" t="s">
        <v>98</v>
      </c>
      <c r="D12" s="29" t="s">
        <v>113</v>
      </c>
      <c r="E12" s="24">
        <v>149802</v>
      </c>
      <c r="F12" s="25">
        <v>7885</v>
      </c>
      <c r="G12" s="30">
        <v>157687</v>
      </c>
      <c r="H12" s="31" t="s">
        <v>163</v>
      </c>
      <c r="I12" s="29"/>
    </row>
    <row r="13" spans="1:9" s="32" customFormat="1" ht="174" customHeight="1">
      <c r="A13" s="12">
        <v>5</v>
      </c>
      <c r="B13" s="35" t="s">
        <v>49</v>
      </c>
      <c r="C13" s="28" t="s">
        <v>98</v>
      </c>
      <c r="D13" s="29" t="s">
        <v>114</v>
      </c>
      <c r="E13" s="24">
        <v>119650</v>
      </c>
      <c r="F13" s="25">
        <v>6298</v>
      </c>
      <c r="G13" s="30">
        <v>125948</v>
      </c>
      <c r="H13" s="31" t="s">
        <v>163</v>
      </c>
      <c r="I13" s="29"/>
    </row>
    <row r="14" spans="1:9" s="32" customFormat="1" ht="163.5" customHeight="1">
      <c r="A14" s="12">
        <v>6</v>
      </c>
      <c r="B14" s="35" t="s">
        <v>50</v>
      </c>
      <c r="C14" s="28" t="s">
        <v>98</v>
      </c>
      <c r="D14" s="29" t="s">
        <v>115</v>
      </c>
      <c r="E14" s="24">
        <v>123711</v>
      </c>
      <c r="F14" s="25">
        <v>6512</v>
      </c>
      <c r="G14" s="30">
        <v>130223</v>
      </c>
      <c r="H14" s="31" t="s">
        <v>163</v>
      </c>
      <c r="I14" s="29"/>
    </row>
    <row r="15" spans="1:9" s="32" customFormat="1" ht="86.25" customHeight="1">
      <c r="A15" s="12">
        <v>7</v>
      </c>
      <c r="B15" s="35" t="s">
        <v>51</v>
      </c>
      <c r="C15" s="39" t="s">
        <v>106</v>
      </c>
      <c r="D15" s="29" t="s">
        <v>112</v>
      </c>
      <c r="E15" s="24">
        <v>90325</v>
      </c>
      <c r="F15" s="25">
        <v>4754</v>
      </c>
      <c r="G15" s="30">
        <v>95079</v>
      </c>
      <c r="H15" s="31" t="s">
        <v>163</v>
      </c>
      <c r="I15" s="29"/>
    </row>
    <row r="16" spans="1:9" s="32" customFormat="1" ht="164.25" customHeight="1">
      <c r="A16" s="12">
        <v>8</v>
      </c>
      <c r="B16" s="35" t="s">
        <v>52</v>
      </c>
      <c r="C16" s="34" t="s">
        <v>139</v>
      </c>
      <c r="D16" s="29" t="s">
        <v>116</v>
      </c>
      <c r="E16" s="24">
        <v>44008</v>
      </c>
      <c r="F16" s="25">
        <v>2317</v>
      </c>
      <c r="G16" s="30">
        <v>46325</v>
      </c>
      <c r="H16" s="31" t="s">
        <v>163</v>
      </c>
      <c r="I16" s="29"/>
    </row>
    <row r="17" spans="1:9" s="32" customFormat="1" ht="166.5" customHeight="1">
      <c r="A17" s="12">
        <v>9</v>
      </c>
      <c r="B17" s="35" t="s">
        <v>53</v>
      </c>
      <c r="C17" s="34" t="s">
        <v>139</v>
      </c>
      <c r="D17" s="29" t="s">
        <v>117</v>
      </c>
      <c r="E17" s="24">
        <v>39664</v>
      </c>
      <c r="F17" s="25">
        <v>2088</v>
      </c>
      <c r="G17" s="30">
        <v>41752</v>
      </c>
      <c r="H17" s="31" t="s">
        <v>163</v>
      </c>
      <c r="I17" s="29"/>
    </row>
    <row r="18" spans="1:9" s="32" customFormat="1" ht="198" customHeight="1">
      <c r="A18" s="12">
        <v>10</v>
      </c>
      <c r="B18" s="35" t="s">
        <v>178</v>
      </c>
      <c r="C18" s="33" t="s">
        <v>3</v>
      </c>
      <c r="D18" s="29" t="s">
        <v>118</v>
      </c>
      <c r="E18" s="24">
        <v>143478</v>
      </c>
      <c r="F18" s="25">
        <v>7552</v>
      </c>
      <c r="G18" s="30">
        <v>151030</v>
      </c>
      <c r="H18" s="31" t="s">
        <v>163</v>
      </c>
      <c r="I18" s="29"/>
    </row>
    <row r="19" spans="1:9" s="32" customFormat="1" ht="165.75" customHeight="1">
      <c r="A19" s="12">
        <v>11</v>
      </c>
      <c r="B19" s="35" t="s">
        <v>179</v>
      </c>
      <c r="C19" s="33" t="s">
        <v>3</v>
      </c>
      <c r="D19" s="29" t="s">
        <v>119</v>
      </c>
      <c r="E19" s="24">
        <v>152696</v>
      </c>
      <c r="F19" s="25">
        <v>8037</v>
      </c>
      <c r="G19" s="30">
        <v>160733</v>
      </c>
      <c r="H19" s="31" t="s">
        <v>163</v>
      </c>
      <c r="I19" s="29"/>
    </row>
    <row r="20" spans="1:9" s="32" customFormat="1" ht="170.25" customHeight="1">
      <c r="A20" s="12">
        <v>12</v>
      </c>
      <c r="B20" s="35" t="s">
        <v>180</v>
      </c>
      <c r="C20" s="33" t="s">
        <v>3</v>
      </c>
      <c r="D20" s="29" t="s">
        <v>120</v>
      </c>
      <c r="E20" s="24">
        <v>140848</v>
      </c>
      <c r="F20" s="25">
        <v>7414</v>
      </c>
      <c r="G20" s="30">
        <v>148262</v>
      </c>
      <c r="H20" s="31" t="s">
        <v>163</v>
      </c>
      <c r="I20" s="29"/>
    </row>
    <row r="21" spans="1:9" s="32" customFormat="1" ht="192" customHeight="1">
      <c r="A21" s="12">
        <v>13</v>
      </c>
      <c r="B21" s="55" t="s">
        <v>181</v>
      </c>
      <c r="C21" s="33" t="s">
        <v>3</v>
      </c>
      <c r="D21" s="29" t="s">
        <v>121</v>
      </c>
      <c r="E21" s="24">
        <v>120593</v>
      </c>
      <c r="F21" s="25">
        <v>6348</v>
      </c>
      <c r="G21" s="30">
        <v>126941</v>
      </c>
      <c r="H21" s="31" t="s">
        <v>163</v>
      </c>
      <c r="I21" s="29"/>
    </row>
    <row r="22" spans="1:9" s="32" customFormat="1" ht="145.5" customHeight="1">
      <c r="A22" s="12">
        <v>14</v>
      </c>
      <c r="B22" s="55" t="s">
        <v>182</v>
      </c>
      <c r="C22" s="33" t="s">
        <v>3</v>
      </c>
      <c r="D22" s="29" t="s">
        <v>122</v>
      </c>
      <c r="E22" s="24">
        <v>146709</v>
      </c>
      <c r="F22" s="25">
        <v>7722</v>
      </c>
      <c r="G22" s="30">
        <v>154431</v>
      </c>
      <c r="H22" s="31" t="s">
        <v>163</v>
      </c>
      <c r="I22" s="29"/>
    </row>
    <row r="23" spans="1:9" s="32" customFormat="1" ht="171" customHeight="1">
      <c r="A23" s="12">
        <v>15</v>
      </c>
      <c r="B23" s="18" t="s">
        <v>57</v>
      </c>
      <c r="C23" s="33" t="s">
        <v>38</v>
      </c>
      <c r="D23" s="29" t="s">
        <v>123</v>
      </c>
      <c r="E23" s="24">
        <v>586295</v>
      </c>
      <c r="F23" s="25">
        <v>30858</v>
      </c>
      <c r="G23" s="30">
        <v>617153</v>
      </c>
      <c r="H23" s="31" t="s">
        <v>163</v>
      </c>
      <c r="I23" s="29"/>
    </row>
    <row r="24" spans="1:9" s="32" customFormat="1" ht="123.75" customHeight="1">
      <c r="A24" s="12">
        <v>16</v>
      </c>
      <c r="B24" s="18" t="s">
        <v>43</v>
      </c>
      <c r="C24" s="33" t="s">
        <v>38</v>
      </c>
      <c r="D24" s="29" t="s">
        <v>112</v>
      </c>
      <c r="E24" s="24">
        <v>398886</v>
      </c>
      <c r="F24" s="25">
        <v>20994</v>
      </c>
      <c r="G24" s="30">
        <v>419880</v>
      </c>
      <c r="H24" s="56" t="s">
        <v>163</v>
      </c>
      <c r="I24" s="29"/>
    </row>
    <row r="25" spans="1:9" s="32" customFormat="1" ht="93.75" customHeight="1">
      <c r="A25" s="12">
        <v>17</v>
      </c>
      <c r="B25" s="18" t="s">
        <v>71</v>
      </c>
      <c r="C25" s="34" t="s">
        <v>99</v>
      </c>
      <c r="D25" s="29" t="s">
        <v>124</v>
      </c>
      <c r="E25" s="24">
        <v>380000</v>
      </c>
      <c r="F25" s="25">
        <v>20000</v>
      </c>
      <c r="G25" s="30">
        <v>400000</v>
      </c>
      <c r="H25" s="56" t="s">
        <v>163</v>
      </c>
      <c r="I25" s="29"/>
    </row>
    <row r="26" spans="1:9" s="32" customFormat="1" ht="327.75" customHeight="1">
      <c r="A26" s="12">
        <v>18</v>
      </c>
      <c r="B26" s="18" t="s">
        <v>73</v>
      </c>
      <c r="C26" s="34" t="s">
        <v>100</v>
      </c>
      <c r="D26" s="57" t="s">
        <v>125</v>
      </c>
      <c r="E26" s="24">
        <v>620000</v>
      </c>
      <c r="F26" s="25">
        <v>0</v>
      </c>
      <c r="G26" s="24">
        <v>620000</v>
      </c>
      <c r="H26" s="56" t="s">
        <v>164</v>
      </c>
      <c r="I26" s="29"/>
    </row>
    <row r="27" spans="1:9" s="32" customFormat="1" ht="126.75" customHeight="1">
      <c r="A27" s="12">
        <v>19</v>
      </c>
      <c r="B27" s="35" t="s">
        <v>89</v>
      </c>
      <c r="C27" s="33" t="s">
        <v>3</v>
      </c>
      <c r="D27" s="29" t="s">
        <v>154</v>
      </c>
      <c r="E27" s="24">
        <v>1425000</v>
      </c>
      <c r="F27" s="25">
        <v>75000</v>
      </c>
      <c r="G27" s="30">
        <v>1500000</v>
      </c>
      <c r="H27" s="56" t="s">
        <v>165</v>
      </c>
      <c r="I27" s="29"/>
    </row>
    <row r="28" spans="1:9" s="32" customFormat="1" ht="153.75" customHeight="1">
      <c r="A28" s="12">
        <v>20</v>
      </c>
      <c r="B28" s="18" t="s">
        <v>160</v>
      </c>
      <c r="C28" s="34" t="s">
        <v>141</v>
      </c>
      <c r="D28" s="29" t="s">
        <v>154</v>
      </c>
      <c r="E28" s="30">
        <v>2850000</v>
      </c>
      <c r="F28" s="25">
        <v>150000</v>
      </c>
      <c r="G28" s="30">
        <v>3000000</v>
      </c>
      <c r="H28" s="56" t="s">
        <v>164</v>
      </c>
      <c r="I28" s="29"/>
    </row>
    <row r="29" spans="1:9" s="32" customFormat="1" ht="150" customHeight="1">
      <c r="A29" s="12">
        <v>21</v>
      </c>
      <c r="B29" s="18" t="s">
        <v>87</v>
      </c>
      <c r="C29" s="34" t="s">
        <v>141</v>
      </c>
      <c r="D29" s="29" t="s">
        <v>126</v>
      </c>
      <c r="E29" s="24">
        <v>21442</v>
      </c>
      <c r="F29" s="25">
        <v>0</v>
      </c>
      <c r="G29" s="30">
        <v>21442</v>
      </c>
      <c r="H29" s="56" t="s">
        <v>163</v>
      </c>
      <c r="I29" s="29"/>
    </row>
    <row r="30" spans="1:9" s="32" customFormat="1" ht="105.75" customHeight="1">
      <c r="A30" s="12">
        <v>22</v>
      </c>
      <c r="B30" s="18" t="s">
        <v>138</v>
      </c>
      <c r="C30" s="34" t="s">
        <v>99</v>
      </c>
      <c r="D30" s="29" t="s">
        <v>126</v>
      </c>
      <c r="E30" s="24">
        <v>380000</v>
      </c>
      <c r="F30" s="25">
        <v>20000</v>
      </c>
      <c r="G30" s="30">
        <v>400000</v>
      </c>
      <c r="H30" s="56" t="s">
        <v>163</v>
      </c>
      <c r="I30" s="29"/>
    </row>
    <row r="31" spans="1:9" s="32" customFormat="1" ht="166.5" customHeight="1">
      <c r="A31" s="12">
        <v>23</v>
      </c>
      <c r="B31" s="18" t="s">
        <v>70</v>
      </c>
      <c r="C31" s="34" t="s">
        <v>99</v>
      </c>
      <c r="D31" s="29" t="s">
        <v>127</v>
      </c>
      <c r="E31" s="24">
        <v>380000</v>
      </c>
      <c r="F31" s="25">
        <v>20000</v>
      </c>
      <c r="G31" s="30">
        <v>400000</v>
      </c>
      <c r="H31" s="56" t="s">
        <v>163</v>
      </c>
      <c r="I31" s="29"/>
    </row>
    <row r="32" spans="1:9" s="32" customFormat="1" ht="165" customHeight="1">
      <c r="A32" s="12">
        <v>24</v>
      </c>
      <c r="B32" s="18" t="s">
        <v>58</v>
      </c>
      <c r="C32" s="34" t="s">
        <v>140</v>
      </c>
      <c r="D32" s="29" t="s">
        <v>128</v>
      </c>
      <c r="E32" s="24">
        <v>15000000</v>
      </c>
      <c r="F32" s="25">
        <v>0</v>
      </c>
      <c r="G32" s="30"/>
      <c r="H32" s="31" t="s">
        <v>166</v>
      </c>
      <c r="I32" s="29"/>
    </row>
    <row r="33" spans="1:9" s="32" customFormat="1" ht="100.5" customHeight="1">
      <c r="A33" s="12">
        <v>25</v>
      </c>
      <c r="B33" s="18" t="s">
        <v>72</v>
      </c>
      <c r="C33" s="50" t="s">
        <v>104</v>
      </c>
      <c r="D33" s="58" t="s">
        <v>129</v>
      </c>
      <c r="E33" s="25">
        <v>1950000</v>
      </c>
      <c r="F33" s="25">
        <v>0</v>
      </c>
      <c r="G33" s="30"/>
      <c r="H33" s="31" t="s">
        <v>167</v>
      </c>
      <c r="I33" s="29"/>
    </row>
    <row r="34" spans="1:9" s="32" customFormat="1" ht="113.25" customHeight="1">
      <c r="A34" s="12">
        <v>26</v>
      </c>
      <c r="B34" s="18" t="s">
        <v>67</v>
      </c>
      <c r="C34" s="39" t="s">
        <v>106</v>
      </c>
      <c r="D34" s="30" t="s">
        <v>112</v>
      </c>
      <c r="E34" s="25">
        <v>1900000</v>
      </c>
      <c r="F34" s="25">
        <v>100000</v>
      </c>
      <c r="G34" s="30">
        <v>2000000</v>
      </c>
      <c r="H34" s="31" t="s">
        <v>167</v>
      </c>
      <c r="I34" s="29"/>
    </row>
    <row r="35" spans="1:9" s="32" customFormat="1" ht="145.5" customHeight="1">
      <c r="A35" s="12">
        <v>27</v>
      </c>
      <c r="B35" s="18" t="s">
        <v>68</v>
      </c>
      <c r="C35" s="28" t="s">
        <v>98</v>
      </c>
      <c r="D35" s="30" t="s">
        <v>154</v>
      </c>
      <c r="E35" s="25">
        <v>199500</v>
      </c>
      <c r="F35" s="25">
        <v>10500</v>
      </c>
      <c r="G35" s="30">
        <v>210000</v>
      </c>
      <c r="H35" s="31" t="s">
        <v>166</v>
      </c>
      <c r="I35" s="29"/>
    </row>
    <row r="36" spans="1:9" s="32" customFormat="1" ht="126.75" customHeight="1">
      <c r="A36" s="12">
        <v>28</v>
      </c>
      <c r="B36" s="18" t="s">
        <v>63</v>
      </c>
      <c r="C36" s="49" t="s">
        <v>105</v>
      </c>
      <c r="D36" s="29" t="s">
        <v>130</v>
      </c>
      <c r="E36" s="24">
        <v>900000</v>
      </c>
      <c r="F36" s="25">
        <v>0</v>
      </c>
      <c r="G36" s="30">
        <v>900000</v>
      </c>
      <c r="H36" s="31" t="s">
        <v>168</v>
      </c>
      <c r="I36" s="29"/>
    </row>
    <row r="37" spans="1:9" s="32" customFormat="1" ht="122.25" customHeight="1">
      <c r="A37" s="12">
        <v>29</v>
      </c>
      <c r="B37" s="18" t="s">
        <v>64</v>
      </c>
      <c r="C37" s="49" t="s">
        <v>105</v>
      </c>
      <c r="D37" s="29" t="s">
        <v>131</v>
      </c>
      <c r="E37" s="30">
        <v>950000</v>
      </c>
      <c r="F37" s="25">
        <v>0</v>
      </c>
      <c r="G37" s="30">
        <v>950000</v>
      </c>
      <c r="H37" s="31" t="s">
        <v>169</v>
      </c>
      <c r="I37" s="29"/>
    </row>
    <row r="38" spans="1:9" s="32" customFormat="1" ht="132.75" customHeight="1">
      <c r="A38" s="12">
        <v>30</v>
      </c>
      <c r="B38" s="18" t="s">
        <v>76</v>
      </c>
      <c r="C38" s="34" t="s">
        <v>101</v>
      </c>
      <c r="D38" s="29" t="s">
        <v>132</v>
      </c>
      <c r="E38" s="24">
        <v>20000</v>
      </c>
      <c r="F38" s="25">
        <v>0</v>
      </c>
      <c r="G38" s="30">
        <v>20000</v>
      </c>
      <c r="H38" s="31" t="s">
        <v>166</v>
      </c>
      <c r="I38" s="29"/>
    </row>
    <row r="39" spans="1:9" s="32" customFormat="1" ht="120" customHeight="1">
      <c r="A39" s="12">
        <v>31</v>
      </c>
      <c r="B39" s="18" t="s">
        <v>77</v>
      </c>
      <c r="C39" s="34" t="s">
        <v>101</v>
      </c>
      <c r="D39" s="29" t="s">
        <v>127</v>
      </c>
      <c r="E39" s="24">
        <v>20000</v>
      </c>
      <c r="F39" s="25">
        <v>0</v>
      </c>
      <c r="G39" s="30">
        <v>20000</v>
      </c>
      <c r="H39" s="31" t="s">
        <v>166</v>
      </c>
      <c r="I39" s="29"/>
    </row>
    <row r="40" spans="1:9" s="32" customFormat="1" ht="115.5" customHeight="1">
      <c r="A40" s="12">
        <v>32</v>
      </c>
      <c r="B40" s="18" t="s">
        <v>78</v>
      </c>
      <c r="C40" s="34" t="s">
        <v>101</v>
      </c>
      <c r="D40" s="29" t="s">
        <v>133</v>
      </c>
      <c r="E40" s="24">
        <v>20000</v>
      </c>
      <c r="F40" s="25">
        <v>0</v>
      </c>
      <c r="G40" s="30">
        <v>20000</v>
      </c>
      <c r="H40" s="31" t="s">
        <v>166</v>
      </c>
      <c r="I40" s="29"/>
    </row>
    <row r="41" spans="1:9" s="32" customFormat="1" ht="114" customHeight="1">
      <c r="A41" s="12">
        <v>33</v>
      </c>
      <c r="B41" s="18" t="s">
        <v>79</v>
      </c>
      <c r="C41" s="34" t="s">
        <v>101</v>
      </c>
      <c r="D41" s="29" t="s">
        <v>134</v>
      </c>
      <c r="E41" s="24">
        <v>20000</v>
      </c>
      <c r="F41" s="25">
        <v>0</v>
      </c>
      <c r="G41" s="30">
        <v>20000</v>
      </c>
      <c r="H41" s="31" t="s">
        <v>166</v>
      </c>
      <c r="I41" s="29"/>
    </row>
    <row r="42" spans="1:9" s="32" customFormat="1" ht="121.5" customHeight="1">
      <c r="A42" s="12">
        <v>34</v>
      </c>
      <c r="B42" s="18" t="s">
        <v>74</v>
      </c>
      <c r="C42" s="34" t="s">
        <v>102</v>
      </c>
      <c r="D42" s="29" t="s">
        <v>135</v>
      </c>
      <c r="E42" s="24">
        <v>85000</v>
      </c>
      <c r="F42" s="25">
        <v>0</v>
      </c>
      <c r="G42" s="30">
        <v>85000</v>
      </c>
      <c r="H42" s="31" t="s">
        <v>166</v>
      </c>
      <c r="I42" s="29"/>
    </row>
    <row r="43" spans="1:9" s="32" customFormat="1" ht="119.25" customHeight="1">
      <c r="A43" s="12">
        <v>35</v>
      </c>
      <c r="B43" s="18" t="s">
        <v>75</v>
      </c>
      <c r="C43" s="34" t="s">
        <v>102</v>
      </c>
      <c r="D43" s="29" t="s">
        <v>136</v>
      </c>
      <c r="E43" s="24">
        <v>85000</v>
      </c>
      <c r="F43" s="25">
        <v>0</v>
      </c>
      <c r="G43" s="30">
        <v>85000</v>
      </c>
      <c r="H43" s="31" t="s">
        <v>166</v>
      </c>
      <c r="I43" s="29"/>
    </row>
    <row r="44" spans="1:9" s="32" customFormat="1" ht="105.75" customHeight="1">
      <c r="A44" s="12">
        <v>36</v>
      </c>
      <c r="B44" s="18" t="s">
        <v>80</v>
      </c>
      <c r="C44" s="34" t="s">
        <v>101</v>
      </c>
      <c r="D44" s="29" t="s">
        <v>137</v>
      </c>
      <c r="E44" s="24">
        <v>20000</v>
      </c>
      <c r="F44" s="25">
        <v>0</v>
      </c>
      <c r="G44" s="30">
        <v>20000</v>
      </c>
      <c r="H44" s="31" t="s">
        <v>166</v>
      </c>
      <c r="I44" s="29"/>
    </row>
    <row r="45" spans="1:9" s="32" customFormat="1" ht="159.75" customHeight="1">
      <c r="A45" s="12">
        <v>37</v>
      </c>
      <c r="B45" s="18" t="s">
        <v>81</v>
      </c>
      <c r="C45" s="39" t="s">
        <v>106</v>
      </c>
      <c r="D45" s="29" t="s">
        <v>112</v>
      </c>
      <c r="E45" s="24">
        <v>522500</v>
      </c>
      <c r="F45" s="25">
        <v>27500</v>
      </c>
      <c r="G45" s="30">
        <v>550000</v>
      </c>
      <c r="H45" s="31" t="s">
        <v>166</v>
      </c>
      <c r="I45" s="29"/>
    </row>
    <row r="46" spans="1:9" s="32" customFormat="1" ht="112.5" customHeight="1">
      <c r="A46" s="12">
        <v>38</v>
      </c>
      <c r="B46" s="18" t="s">
        <v>82</v>
      </c>
      <c r="C46" s="39" t="s">
        <v>106</v>
      </c>
      <c r="D46" s="29" t="s">
        <v>112</v>
      </c>
      <c r="E46" s="24">
        <v>180500</v>
      </c>
      <c r="F46" s="25">
        <v>9500</v>
      </c>
      <c r="G46" s="30">
        <v>190000</v>
      </c>
      <c r="H46" s="31" t="s">
        <v>166</v>
      </c>
      <c r="I46" s="29"/>
    </row>
    <row r="47" spans="1:9" s="32" customFormat="1" ht="189" customHeight="1">
      <c r="A47" s="12">
        <v>39</v>
      </c>
      <c r="B47" s="18" t="s">
        <v>86</v>
      </c>
      <c r="C47" s="34" t="s">
        <v>140</v>
      </c>
      <c r="D47" s="29" t="s">
        <v>136</v>
      </c>
      <c r="E47" s="30">
        <v>960000</v>
      </c>
      <c r="F47" s="25">
        <v>0</v>
      </c>
      <c r="G47" s="30">
        <v>960000</v>
      </c>
      <c r="H47" s="31" t="s">
        <v>166</v>
      </c>
      <c r="I47" s="29"/>
    </row>
    <row r="48" spans="1:9" s="32" customFormat="1" ht="165.75" customHeight="1">
      <c r="A48" s="12">
        <v>40</v>
      </c>
      <c r="B48" s="18" t="s">
        <v>69</v>
      </c>
      <c r="C48" s="28" t="s">
        <v>98</v>
      </c>
      <c r="D48" s="29" t="s">
        <v>154</v>
      </c>
      <c r="E48" s="24">
        <v>152000</v>
      </c>
      <c r="F48" s="25">
        <v>8000</v>
      </c>
      <c r="G48" s="30">
        <v>160000</v>
      </c>
      <c r="H48" s="31" t="s">
        <v>170</v>
      </c>
      <c r="I48" s="29"/>
    </row>
    <row r="49" spans="1:9" s="32" customFormat="1" ht="104.25" customHeight="1">
      <c r="A49" s="12">
        <v>41</v>
      </c>
      <c r="B49" s="18" t="s">
        <v>84</v>
      </c>
      <c r="C49" s="33" t="s">
        <v>103</v>
      </c>
      <c r="D49" s="29" t="s">
        <v>112</v>
      </c>
      <c r="E49" s="24">
        <v>712500</v>
      </c>
      <c r="F49" s="25">
        <v>37500</v>
      </c>
      <c r="G49" s="30">
        <v>750000</v>
      </c>
      <c r="H49" s="31" t="s">
        <v>171</v>
      </c>
      <c r="I49" s="29"/>
    </row>
    <row r="50" spans="1:9" s="32" customFormat="1" ht="123.75" customHeight="1">
      <c r="A50" s="12">
        <v>42</v>
      </c>
      <c r="B50" s="18" t="s">
        <v>85</v>
      </c>
      <c r="C50" s="34" t="s">
        <v>109</v>
      </c>
      <c r="D50" s="29" t="s">
        <v>145</v>
      </c>
      <c r="E50" s="24">
        <v>304000</v>
      </c>
      <c r="F50" s="25">
        <v>16000</v>
      </c>
      <c r="G50" s="30">
        <v>320000</v>
      </c>
      <c r="H50" s="31" t="s">
        <v>171</v>
      </c>
      <c r="I50" s="29"/>
    </row>
    <row r="51" spans="1:9" s="32" customFormat="1" ht="149.25" customHeight="1">
      <c r="A51" s="12">
        <v>43</v>
      </c>
      <c r="B51" s="18" t="s">
        <v>88</v>
      </c>
      <c r="C51" s="34" t="s">
        <v>141</v>
      </c>
      <c r="D51" s="29" t="s">
        <v>146</v>
      </c>
      <c r="E51" s="24">
        <v>475000</v>
      </c>
      <c r="F51" s="25">
        <v>25000</v>
      </c>
      <c r="G51" s="30">
        <v>500000</v>
      </c>
      <c r="H51" s="31" t="s">
        <v>171</v>
      </c>
      <c r="I51" s="29"/>
    </row>
    <row r="52" spans="1:9" s="32" customFormat="1" ht="114" customHeight="1">
      <c r="A52" s="12">
        <v>44</v>
      </c>
      <c r="B52" s="35" t="s">
        <v>90</v>
      </c>
      <c r="C52" s="34" t="s">
        <v>110</v>
      </c>
      <c r="D52" s="29" t="s">
        <v>147</v>
      </c>
      <c r="E52" s="24">
        <v>780000</v>
      </c>
      <c r="F52" s="25">
        <v>20000</v>
      </c>
      <c r="G52" s="30">
        <v>800000</v>
      </c>
      <c r="H52" s="31" t="s">
        <v>168</v>
      </c>
      <c r="I52" s="29"/>
    </row>
    <row r="53" spans="1:9" s="32" customFormat="1" ht="153" customHeight="1">
      <c r="A53" s="12">
        <v>45</v>
      </c>
      <c r="B53" s="35" t="s">
        <v>91</v>
      </c>
      <c r="C53" s="34" t="s">
        <v>159</v>
      </c>
      <c r="D53" s="29" t="s">
        <v>148</v>
      </c>
      <c r="E53" s="24">
        <v>2375000</v>
      </c>
      <c r="F53" s="25">
        <v>125000</v>
      </c>
      <c r="G53" s="30">
        <v>2500000</v>
      </c>
      <c r="H53" s="31" t="s">
        <v>172</v>
      </c>
      <c r="I53" s="29"/>
    </row>
    <row r="54" spans="1:9" s="32" customFormat="1" ht="161.25" customHeight="1">
      <c r="A54" s="12">
        <v>46</v>
      </c>
      <c r="B54" s="35" t="s">
        <v>92</v>
      </c>
      <c r="C54" s="34" t="s">
        <v>140</v>
      </c>
      <c r="D54" s="29" t="s">
        <v>17</v>
      </c>
      <c r="E54" s="24">
        <v>1900000</v>
      </c>
      <c r="F54" s="25">
        <v>100000</v>
      </c>
      <c r="G54" s="30">
        <v>2000000</v>
      </c>
      <c r="H54" s="31" t="s">
        <v>168</v>
      </c>
      <c r="I54" s="29"/>
    </row>
    <row r="55" spans="1:9" s="32" customFormat="1" ht="160.5" customHeight="1">
      <c r="A55" s="12">
        <v>47</v>
      </c>
      <c r="B55" s="18" t="s">
        <v>93</v>
      </c>
      <c r="C55" s="34" t="s">
        <v>141</v>
      </c>
      <c r="D55" s="29" t="s">
        <v>149</v>
      </c>
      <c r="E55" s="24">
        <v>1353750</v>
      </c>
      <c r="F55" s="25">
        <v>71250</v>
      </c>
      <c r="G55" s="30">
        <v>1425000</v>
      </c>
      <c r="H55" s="31" t="s">
        <v>172</v>
      </c>
      <c r="I55" s="29"/>
    </row>
    <row r="56" spans="1:9" s="32" customFormat="1" ht="160.5" customHeight="1">
      <c r="A56" s="12">
        <v>48</v>
      </c>
      <c r="B56" s="19" t="s">
        <v>96</v>
      </c>
      <c r="C56" s="28" t="s">
        <v>98</v>
      </c>
      <c r="D56" s="36" t="s">
        <v>112</v>
      </c>
      <c r="E56" s="20">
        <v>523587</v>
      </c>
      <c r="F56" s="20">
        <v>27557</v>
      </c>
      <c r="G56" s="20">
        <v>551145</v>
      </c>
      <c r="H56" s="37">
        <v>2024</v>
      </c>
      <c r="I56" s="38"/>
    </row>
    <row r="57" spans="1:9" s="32" customFormat="1" ht="83.25" customHeight="1">
      <c r="A57" s="12">
        <v>49</v>
      </c>
      <c r="B57" s="18" t="s">
        <v>83</v>
      </c>
      <c r="C57" s="39" t="s">
        <v>108</v>
      </c>
      <c r="D57" s="29" t="s">
        <v>17</v>
      </c>
      <c r="E57" s="24">
        <v>23750</v>
      </c>
      <c r="F57" s="25">
        <v>0</v>
      </c>
      <c r="G57" s="24">
        <v>23750</v>
      </c>
      <c r="H57" s="31" t="s">
        <v>166</v>
      </c>
      <c r="I57" s="29"/>
    </row>
    <row r="58" spans="1:9" s="32" customFormat="1" ht="111" customHeight="1">
      <c r="A58" s="12">
        <v>50</v>
      </c>
      <c r="B58" s="18" t="s">
        <v>97</v>
      </c>
      <c r="C58" s="39" t="s">
        <v>107</v>
      </c>
      <c r="D58" s="29" t="s">
        <v>135</v>
      </c>
      <c r="E58" s="24">
        <v>1140000</v>
      </c>
      <c r="F58" s="25">
        <v>60000</v>
      </c>
      <c r="G58" s="30">
        <v>1200000</v>
      </c>
      <c r="H58" s="31" t="s">
        <v>173</v>
      </c>
      <c r="I58" s="29"/>
    </row>
    <row r="59" spans="1:9" s="59" customFormat="1" ht="35.25" customHeight="1">
      <c r="A59" s="59" t="s">
        <v>161</v>
      </c>
    </row>
    <row r="60" spans="1:9" s="44" customFormat="1" ht="89.25" customHeight="1">
      <c r="A60" s="16">
        <v>1</v>
      </c>
      <c r="B60" s="17" t="s">
        <v>13</v>
      </c>
      <c r="C60" s="40" t="s">
        <v>36</v>
      </c>
      <c r="D60" s="41" t="s">
        <v>25</v>
      </c>
      <c r="E60" s="20"/>
      <c r="F60" s="21">
        <v>440998</v>
      </c>
      <c r="G60" s="21">
        <v>440998</v>
      </c>
      <c r="H60" s="42" t="s">
        <v>174</v>
      </c>
      <c r="I60" s="43"/>
    </row>
    <row r="61" spans="1:9" s="44" customFormat="1" ht="117" customHeight="1">
      <c r="A61" s="45">
        <v>2</v>
      </c>
      <c r="B61" s="17" t="s">
        <v>27</v>
      </c>
      <c r="C61" s="40" t="s">
        <v>24</v>
      </c>
      <c r="D61" s="41" t="s">
        <v>25</v>
      </c>
      <c r="E61" s="22"/>
      <c r="F61" s="21">
        <v>126000</v>
      </c>
      <c r="G61" s="21">
        <v>126000</v>
      </c>
      <c r="H61" s="42" t="s">
        <v>167</v>
      </c>
      <c r="I61" s="43"/>
    </row>
    <row r="62" spans="1:9" s="44" customFormat="1" ht="77.25" customHeight="1">
      <c r="A62" s="16">
        <v>3</v>
      </c>
      <c r="B62" s="17" t="s">
        <v>28</v>
      </c>
      <c r="C62" s="40" t="s">
        <v>29</v>
      </c>
      <c r="D62" s="41" t="s">
        <v>12</v>
      </c>
      <c r="E62" s="20"/>
      <c r="F62" s="21">
        <v>192000</v>
      </c>
      <c r="G62" s="21">
        <v>192000</v>
      </c>
      <c r="H62" s="42" t="s">
        <v>175</v>
      </c>
      <c r="I62" s="43"/>
    </row>
    <row r="63" spans="1:9" s="44" customFormat="1" ht="106.5" customHeight="1">
      <c r="A63" s="45">
        <v>4</v>
      </c>
      <c r="B63" s="17" t="s">
        <v>30</v>
      </c>
      <c r="C63" s="39" t="s">
        <v>31</v>
      </c>
      <c r="D63" s="39" t="s">
        <v>12</v>
      </c>
      <c r="E63" s="21"/>
      <c r="F63" s="21">
        <v>139400</v>
      </c>
      <c r="G63" s="21">
        <v>139400</v>
      </c>
      <c r="H63" s="42" t="s">
        <v>167</v>
      </c>
      <c r="I63" s="10"/>
    </row>
    <row r="64" spans="1:9" s="44" customFormat="1" ht="237.75" customHeight="1">
      <c r="A64" s="16">
        <v>5</v>
      </c>
      <c r="B64" s="17" t="s">
        <v>37</v>
      </c>
      <c r="C64" s="46" t="s">
        <v>142</v>
      </c>
      <c r="D64" s="39" t="s">
        <v>12</v>
      </c>
      <c r="E64" s="21"/>
      <c r="F64" s="21">
        <v>500000</v>
      </c>
      <c r="G64" s="21">
        <v>500000</v>
      </c>
      <c r="H64" s="47" t="s">
        <v>164</v>
      </c>
      <c r="I64" s="10"/>
    </row>
    <row r="65" spans="1:9" s="44" customFormat="1" ht="150.75" customHeight="1">
      <c r="A65" s="45">
        <v>6</v>
      </c>
      <c r="B65" s="18" t="s">
        <v>62</v>
      </c>
      <c r="C65" s="34" t="s">
        <v>139</v>
      </c>
      <c r="D65" s="39" t="s">
        <v>12</v>
      </c>
      <c r="E65" s="23"/>
      <c r="F65" s="24">
        <v>50000</v>
      </c>
      <c r="G65" s="24">
        <v>50000</v>
      </c>
      <c r="H65" s="47">
        <v>2021</v>
      </c>
      <c r="I65" s="10"/>
    </row>
    <row r="66" spans="1:9" s="44" customFormat="1" ht="100.5" customHeight="1">
      <c r="A66" s="16">
        <v>7</v>
      </c>
      <c r="B66" s="17" t="s">
        <v>32</v>
      </c>
      <c r="C66" s="39" t="s">
        <v>33</v>
      </c>
      <c r="D66" s="39" t="s">
        <v>12</v>
      </c>
      <c r="E66" s="21"/>
      <c r="F66" s="21">
        <v>123000</v>
      </c>
      <c r="G66" s="21">
        <v>123000</v>
      </c>
      <c r="H66" s="42" t="s">
        <v>164</v>
      </c>
      <c r="I66" s="38"/>
    </row>
    <row r="67" spans="1:9" s="44" customFormat="1" ht="94.5" customHeight="1">
      <c r="A67" s="45">
        <v>8</v>
      </c>
      <c r="B67" s="18" t="s">
        <v>66</v>
      </c>
      <c r="C67" s="39" t="s">
        <v>108</v>
      </c>
      <c r="D67" s="39" t="s">
        <v>12</v>
      </c>
      <c r="E67" s="21"/>
      <c r="F67" s="21">
        <v>540000</v>
      </c>
      <c r="G67" s="21">
        <v>540000</v>
      </c>
      <c r="H67" s="42" t="s">
        <v>165</v>
      </c>
      <c r="I67" s="38"/>
    </row>
    <row r="68" spans="1:9" s="44" customFormat="1" ht="122.25" customHeight="1">
      <c r="A68" s="16">
        <v>9</v>
      </c>
      <c r="B68" s="17" t="s">
        <v>34</v>
      </c>
      <c r="C68" s="39" t="s">
        <v>35</v>
      </c>
      <c r="D68" s="39" t="s">
        <v>25</v>
      </c>
      <c r="E68" s="21"/>
      <c r="F68" s="21">
        <v>112500</v>
      </c>
      <c r="G68" s="21">
        <v>112500</v>
      </c>
      <c r="H68" s="42" t="s">
        <v>164</v>
      </c>
      <c r="I68" s="38"/>
    </row>
    <row r="69" spans="1:9" s="44" customFormat="1" ht="97.5" customHeight="1">
      <c r="A69" s="45">
        <v>10</v>
      </c>
      <c r="B69" s="17" t="s">
        <v>44</v>
      </c>
      <c r="C69" s="39" t="s">
        <v>26</v>
      </c>
      <c r="D69" s="39" t="s">
        <v>25</v>
      </c>
      <c r="E69" s="21"/>
      <c r="F69" s="21">
        <v>100000</v>
      </c>
      <c r="G69" s="21">
        <v>100000</v>
      </c>
      <c r="H69" s="42" t="s">
        <v>164</v>
      </c>
      <c r="I69" s="38"/>
    </row>
    <row r="70" spans="1:9" s="44" customFormat="1" ht="58.5" customHeight="1">
      <c r="A70" s="62" t="s">
        <v>40</v>
      </c>
      <c r="B70" s="63"/>
      <c r="C70" s="63"/>
      <c r="D70" s="63"/>
      <c r="E70" s="63"/>
      <c r="F70" s="63"/>
      <c r="G70" s="63"/>
      <c r="H70" s="63"/>
      <c r="I70" s="63"/>
    </row>
    <row r="71" spans="1:9" s="44" customFormat="1" ht="167.25" customHeight="1">
      <c r="A71" s="48">
        <v>1</v>
      </c>
      <c r="B71" s="18" t="s">
        <v>41</v>
      </c>
      <c r="C71" s="34" t="s">
        <v>139</v>
      </c>
      <c r="D71" s="29" t="s">
        <v>150</v>
      </c>
      <c r="E71" s="24">
        <v>1435179</v>
      </c>
      <c r="F71" s="25">
        <v>0</v>
      </c>
      <c r="G71" s="24">
        <v>1435179</v>
      </c>
      <c r="H71" s="31" t="s">
        <v>164</v>
      </c>
      <c r="I71" s="29"/>
    </row>
    <row r="72" spans="1:9" s="44" customFormat="1" ht="179.25" customHeight="1">
      <c r="A72" s="48">
        <v>2</v>
      </c>
      <c r="B72" s="18" t="s">
        <v>42</v>
      </c>
      <c r="C72" s="34" t="s">
        <v>143</v>
      </c>
      <c r="D72" s="29" t="s">
        <v>151</v>
      </c>
      <c r="E72" s="24">
        <v>5000000</v>
      </c>
      <c r="F72" s="25">
        <v>0</v>
      </c>
      <c r="G72" s="24">
        <v>5000000</v>
      </c>
      <c r="H72" s="31" t="s">
        <v>164</v>
      </c>
      <c r="I72" s="29"/>
    </row>
    <row r="73" spans="1:9" s="44" customFormat="1" ht="115.5" customHeight="1">
      <c r="A73" s="48">
        <v>3</v>
      </c>
      <c r="B73" s="19" t="s">
        <v>54</v>
      </c>
      <c r="C73" s="49" t="s">
        <v>105</v>
      </c>
      <c r="D73" s="36" t="s">
        <v>116</v>
      </c>
      <c r="E73" s="26">
        <v>4902986</v>
      </c>
      <c r="F73" s="27">
        <v>0</v>
      </c>
      <c r="G73" s="26">
        <v>4902986</v>
      </c>
      <c r="H73" s="37">
        <v>2020</v>
      </c>
      <c r="I73" s="38"/>
    </row>
    <row r="74" spans="1:9" s="44" customFormat="1" ht="321" customHeight="1">
      <c r="A74" s="48">
        <v>4</v>
      </c>
      <c r="B74" s="19" t="s">
        <v>55</v>
      </c>
      <c r="C74" s="34" t="s">
        <v>139</v>
      </c>
      <c r="D74" s="36" t="s">
        <v>126</v>
      </c>
      <c r="E74" s="26">
        <v>4368109</v>
      </c>
      <c r="F74" s="27">
        <v>0</v>
      </c>
      <c r="G74" s="26">
        <v>4368109</v>
      </c>
      <c r="H74" s="37" t="s">
        <v>164</v>
      </c>
      <c r="I74" s="38"/>
    </row>
    <row r="75" spans="1:9" s="44" customFormat="1" ht="213.75" customHeight="1">
      <c r="A75" s="48">
        <v>5</v>
      </c>
      <c r="B75" s="19" t="s">
        <v>183</v>
      </c>
      <c r="C75" s="50" t="s">
        <v>104</v>
      </c>
      <c r="D75" s="36" t="s">
        <v>152</v>
      </c>
      <c r="E75" s="26">
        <v>1905230</v>
      </c>
      <c r="F75" s="27">
        <v>0</v>
      </c>
      <c r="G75" s="26">
        <v>1905230</v>
      </c>
      <c r="H75" s="37" t="s">
        <v>164</v>
      </c>
      <c r="I75" s="38"/>
    </row>
    <row r="76" spans="1:9" s="44" customFormat="1" ht="160.5" customHeight="1">
      <c r="A76" s="48">
        <v>6</v>
      </c>
      <c r="B76" s="18" t="s">
        <v>56</v>
      </c>
      <c r="C76" s="34" t="s">
        <v>140</v>
      </c>
      <c r="D76" s="36" t="s">
        <v>153</v>
      </c>
      <c r="E76" s="27">
        <v>5300000</v>
      </c>
      <c r="F76" s="27">
        <v>0</v>
      </c>
      <c r="G76" s="27">
        <v>5300000</v>
      </c>
      <c r="H76" s="37" t="s">
        <v>164</v>
      </c>
      <c r="I76" s="38"/>
    </row>
    <row r="77" spans="1:9" s="44" customFormat="1" ht="161.25" customHeight="1">
      <c r="A77" s="48">
        <v>7</v>
      </c>
      <c r="B77" s="19" t="s">
        <v>59</v>
      </c>
      <c r="C77" s="34" t="s">
        <v>140</v>
      </c>
      <c r="D77" s="36" t="s">
        <v>20</v>
      </c>
      <c r="E77" s="27">
        <v>200000</v>
      </c>
      <c r="F77" s="27">
        <v>0</v>
      </c>
      <c r="G77" s="27">
        <v>200000</v>
      </c>
      <c r="H77" s="37">
        <v>2024</v>
      </c>
      <c r="I77" s="38"/>
    </row>
    <row r="78" spans="1:9" s="44" customFormat="1" ht="82.5" customHeight="1">
      <c r="A78" s="48">
        <v>8</v>
      </c>
      <c r="B78" s="19" t="s">
        <v>60</v>
      </c>
      <c r="C78" s="39" t="s">
        <v>108</v>
      </c>
      <c r="D78" s="36" t="s">
        <v>155</v>
      </c>
      <c r="E78" s="27">
        <v>250000</v>
      </c>
      <c r="F78" s="27">
        <v>0</v>
      </c>
      <c r="G78" s="27">
        <v>250000</v>
      </c>
      <c r="H78" s="37">
        <v>2023</v>
      </c>
      <c r="I78" s="38"/>
    </row>
    <row r="79" spans="1:9" s="44" customFormat="1" ht="99" customHeight="1">
      <c r="A79" s="48">
        <v>9</v>
      </c>
      <c r="B79" s="19" t="s">
        <v>61</v>
      </c>
      <c r="C79" s="36" t="s">
        <v>158</v>
      </c>
      <c r="D79" s="36" t="s">
        <v>20</v>
      </c>
      <c r="E79" s="27">
        <v>100000</v>
      </c>
      <c r="F79" s="27">
        <v>0</v>
      </c>
      <c r="G79" s="27">
        <v>100000</v>
      </c>
      <c r="H79" s="37">
        <v>2024</v>
      </c>
      <c r="I79" s="38"/>
    </row>
    <row r="80" spans="1:9" s="44" customFormat="1" ht="159" customHeight="1">
      <c r="A80" s="48">
        <v>10</v>
      </c>
      <c r="B80" s="19" t="s">
        <v>58</v>
      </c>
      <c r="C80" s="34" t="s">
        <v>140</v>
      </c>
      <c r="D80" s="36" t="s">
        <v>156</v>
      </c>
      <c r="E80" s="27">
        <v>15000000</v>
      </c>
      <c r="F80" s="27">
        <v>0</v>
      </c>
      <c r="G80" s="27">
        <v>15000000</v>
      </c>
      <c r="H80" s="51" t="s">
        <v>169</v>
      </c>
      <c r="I80" s="38"/>
    </row>
    <row r="81" spans="1:9" s="44" customFormat="1" ht="111.75" customHeight="1">
      <c r="A81" s="48">
        <v>11</v>
      </c>
      <c r="B81" s="19" t="s">
        <v>65</v>
      </c>
      <c r="C81" s="36" t="s">
        <v>144</v>
      </c>
      <c r="D81" s="36" t="s">
        <v>20</v>
      </c>
      <c r="E81" s="27">
        <v>40000000</v>
      </c>
      <c r="F81" s="27">
        <v>0</v>
      </c>
      <c r="G81" s="27">
        <v>40000000</v>
      </c>
      <c r="H81" s="51" t="s">
        <v>176</v>
      </c>
      <c r="I81" s="38"/>
    </row>
    <row r="82" spans="1:9" s="44" customFormat="1" ht="117.75" customHeight="1">
      <c r="A82" s="48">
        <v>12</v>
      </c>
      <c r="B82" s="19" t="s">
        <v>187</v>
      </c>
      <c r="C82" s="28" t="s">
        <v>98</v>
      </c>
      <c r="D82" s="36" t="s">
        <v>157</v>
      </c>
      <c r="E82" s="52">
        <v>52000</v>
      </c>
      <c r="F82" s="27">
        <v>0</v>
      </c>
      <c r="G82" s="52">
        <v>52000</v>
      </c>
      <c r="H82" s="37">
        <v>2020</v>
      </c>
      <c r="I82" s="38"/>
    </row>
    <row r="83" spans="1:9" s="44" customFormat="1" ht="125.25" customHeight="1">
      <c r="A83" s="48">
        <v>13</v>
      </c>
      <c r="B83" s="19" t="s">
        <v>94</v>
      </c>
      <c r="C83" s="39" t="s">
        <v>108</v>
      </c>
      <c r="D83" s="36" t="s">
        <v>112</v>
      </c>
      <c r="E83" s="27">
        <v>1750000</v>
      </c>
      <c r="F83" s="27">
        <v>0</v>
      </c>
      <c r="G83" s="27">
        <v>1750000</v>
      </c>
      <c r="H83" s="37" t="s">
        <v>176</v>
      </c>
      <c r="I83" s="38"/>
    </row>
    <row r="84" spans="1:9" s="44" customFormat="1" ht="89.25" customHeight="1">
      <c r="A84" s="48">
        <v>14</v>
      </c>
      <c r="B84" s="19" t="s">
        <v>95</v>
      </c>
      <c r="C84" s="39" t="s">
        <v>108</v>
      </c>
      <c r="D84" s="36" t="s">
        <v>20</v>
      </c>
      <c r="E84" s="27">
        <v>254786</v>
      </c>
      <c r="F84" s="27">
        <v>0</v>
      </c>
      <c r="G84" s="27">
        <v>254786</v>
      </c>
      <c r="H84" s="37">
        <v>2024</v>
      </c>
      <c r="I84" s="38"/>
    </row>
    <row r="85" spans="1:9" s="15" customFormat="1">
      <c r="A85" s="13"/>
      <c r="B85" s="14"/>
      <c r="C85" s="14"/>
      <c r="D85" s="14"/>
    </row>
    <row r="86" spans="1:9" s="15" customFormat="1">
      <c r="A86" s="13"/>
      <c r="B86" s="14"/>
      <c r="C86" s="14"/>
      <c r="D86" s="14"/>
    </row>
    <row r="87" spans="1:9" s="15" customFormat="1">
      <c r="A87" s="13"/>
      <c r="B87" s="14"/>
      <c r="C87" s="14"/>
      <c r="D87" s="14"/>
    </row>
    <row r="88" spans="1:9" s="15" customFormat="1">
      <c r="A88" s="13"/>
      <c r="B88" s="14"/>
      <c r="C88" s="14"/>
      <c r="D88" s="14"/>
    </row>
    <row r="89" spans="1:9" s="15" customFormat="1">
      <c r="A89" s="13"/>
      <c r="B89" s="14"/>
      <c r="C89" s="14"/>
      <c r="D89" s="14"/>
    </row>
    <row r="90" spans="1:9" s="15" customFormat="1">
      <c r="A90" s="13"/>
      <c r="B90" s="14"/>
      <c r="C90" s="14"/>
      <c r="D90" s="14"/>
    </row>
    <row r="91" spans="1:9" s="15" customFormat="1">
      <c r="A91" s="13"/>
      <c r="B91" s="14"/>
      <c r="C91" s="14"/>
      <c r="D91" s="14"/>
    </row>
    <row r="92" spans="1:9" s="15" customFormat="1">
      <c r="A92" s="13"/>
      <c r="B92" s="14"/>
      <c r="C92" s="14"/>
      <c r="D92" s="14"/>
    </row>
    <row r="93" spans="1:9" s="15" customFormat="1">
      <c r="A93" s="13"/>
      <c r="B93" s="14"/>
      <c r="C93" s="14"/>
      <c r="D93" s="14"/>
    </row>
    <row r="94" spans="1:9" s="15" customFormat="1">
      <c r="A94" s="13"/>
      <c r="B94" s="14"/>
      <c r="C94" s="14"/>
      <c r="D94" s="14"/>
    </row>
    <row r="95" spans="1:9" s="15" customFormat="1">
      <c r="A95" s="13"/>
      <c r="B95" s="14"/>
      <c r="C95" s="14"/>
      <c r="D95" s="14"/>
    </row>
    <row r="96" spans="1:9" s="15" customFormat="1">
      <c r="A96" s="13"/>
      <c r="B96" s="14"/>
      <c r="C96" s="14"/>
      <c r="D96" s="14"/>
    </row>
    <row r="97" spans="1:8" s="15" customFormat="1">
      <c r="A97" s="13"/>
      <c r="B97" s="14"/>
      <c r="C97" s="14"/>
      <c r="D97" s="14"/>
    </row>
    <row r="98" spans="1:8" s="15" customFormat="1">
      <c r="A98" s="13"/>
      <c r="B98" s="14"/>
      <c r="C98" s="14"/>
      <c r="D98" s="14"/>
    </row>
    <row r="99" spans="1:8" s="15" customFormat="1">
      <c r="A99" s="13"/>
      <c r="B99" s="14"/>
      <c r="C99" s="14"/>
      <c r="D99" s="14"/>
    </row>
    <row r="100" spans="1:8" s="15" customFormat="1">
      <c r="A100" s="13"/>
      <c r="B100" s="14"/>
      <c r="C100" s="14"/>
      <c r="D100" s="14"/>
    </row>
    <row r="101" spans="1:8" s="15" customFormat="1">
      <c r="A101" s="13"/>
      <c r="B101" s="14"/>
      <c r="C101" s="14"/>
      <c r="D101" s="14"/>
    </row>
    <row r="102" spans="1:8" s="15" customFormat="1">
      <c r="A102" s="13"/>
      <c r="B102" s="14"/>
      <c r="C102" s="14"/>
      <c r="D102" s="14"/>
      <c r="H102" s="3"/>
    </row>
    <row r="103" spans="1:8" s="15" customFormat="1">
      <c r="A103" s="13"/>
      <c r="B103" s="14"/>
      <c r="C103" s="14"/>
      <c r="D103" s="14"/>
      <c r="H103" s="3"/>
    </row>
  </sheetData>
  <mergeCells count="12">
    <mergeCell ref="A2:I3"/>
    <mergeCell ref="A70:I70"/>
    <mergeCell ref="A59:XFD59"/>
    <mergeCell ref="I4:I7"/>
    <mergeCell ref="E4:E7"/>
    <mergeCell ref="F4:F7"/>
    <mergeCell ref="G4:G7"/>
    <mergeCell ref="H4:H7"/>
    <mergeCell ref="A4:A7"/>
    <mergeCell ref="B4:B7"/>
    <mergeCell ref="C4:C7"/>
    <mergeCell ref="D4:D7"/>
  </mergeCells>
  <dataValidations count="1">
    <dataValidation allowBlank="1" sqref="B60:B61"/>
  </dataValidations>
  <pageMargins left="0.23622047244094491" right="0.23622047244094491" top="0.74803149606299213" bottom="0.74803149606299213" header="0.31496062992125984" footer="0.31496062992125984"/>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C16" sqref="C16"/>
    </sheetView>
  </sheetViews>
  <sheetFormatPr defaultRowHeight="14.4"/>
  <cols>
    <col min="1" max="1" width="6.5546875" customWidth="1"/>
    <col min="2" max="2" width="36.88671875" customWidth="1"/>
    <col min="3" max="5" width="17.44140625" customWidth="1"/>
    <col min="6" max="6" width="14.6640625" customWidth="1"/>
    <col min="7" max="9" width="17.44140625" customWidth="1"/>
    <col min="10" max="10" width="18.109375" customWidth="1"/>
  </cols>
  <sheetData>
    <row r="2" spans="1:10">
      <c r="C2" s="8" t="s">
        <v>2</v>
      </c>
    </row>
    <row r="3" spans="1:10">
      <c r="A3" s="76" t="s">
        <v>0</v>
      </c>
      <c r="B3" s="76" t="s">
        <v>17</v>
      </c>
      <c r="C3" s="72" t="s">
        <v>15</v>
      </c>
      <c r="D3" s="72"/>
      <c r="E3" s="72"/>
      <c r="F3" s="72"/>
      <c r="G3" s="73" t="s">
        <v>22</v>
      </c>
      <c r="H3" s="74"/>
      <c r="I3" s="74"/>
      <c r="J3" s="75"/>
    </row>
    <row r="4" spans="1:10" ht="43.2">
      <c r="A4" s="76"/>
      <c r="B4" s="76"/>
      <c r="C4" s="4" t="s">
        <v>8</v>
      </c>
      <c r="D4" s="4" t="s">
        <v>9</v>
      </c>
      <c r="E4" s="4" t="s">
        <v>10</v>
      </c>
      <c r="F4" s="4" t="s">
        <v>16</v>
      </c>
      <c r="G4" s="4" t="s">
        <v>8</v>
      </c>
      <c r="H4" s="4" t="s">
        <v>9</v>
      </c>
      <c r="I4" s="4" t="s">
        <v>10</v>
      </c>
      <c r="J4" s="4" t="s">
        <v>21</v>
      </c>
    </row>
    <row r="5" spans="1:10">
      <c r="A5" s="4">
        <v>1</v>
      </c>
      <c r="B5" s="1" t="s">
        <v>5</v>
      </c>
      <c r="C5" s="2">
        <f>COUNT(#REF!)</f>
        <v>0</v>
      </c>
      <c r="D5" s="2">
        <f>COUNT(#REF!)</f>
        <v>0</v>
      </c>
      <c r="E5" s="2">
        <f>COUNT(#REF!)</f>
        <v>0</v>
      </c>
      <c r="F5" s="2">
        <f>SUM(C5:E5)</f>
        <v>0</v>
      </c>
      <c r="G5" s="5" t="e">
        <f>SUM(#REF!)</f>
        <v>#REF!</v>
      </c>
      <c r="H5" s="5" t="e">
        <f>SUM(#REF!)</f>
        <v>#REF!</v>
      </c>
      <c r="I5" s="5" t="e">
        <f>SUM(#REF!)</f>
        <v>#REF!</v>
      </c>
      <c r="J5" s="5" t="e">
        <f>SUM(G5:I5)</f>
        <v>#REF!</v>
      </c>
    </row>
    <row r="6" spans="1:10">
      <c r="A6" s="4">
        <v>2</v>
      </c>
      <c r="B6" s="1" t="s">
        <v>18</v>
      </c>
      <c r="C6" s="2">
        <f>COUNT(#REF!:#REF!)</f>
        <v>0</v>
      </c>
      <c r="D6" s="2">
        <f>COUNT(#REF!)</f>
        <v>0</v>
      </c>
      <c r="E6" s="2">
        <f>COUNT(#REF!)</f>
        <v>0</v>
      </c>
      <c r="F6" s="2">
        <f>SUM(C6:E6)</f>
        <v>0</v>
      </c>
      <c r="G6" s="5" t="e">
        <f>SUM(#REF!)</f>
        <v>#REF!</v>
      </c>
      <c r="H6" s="5" t="e">
        <f>SUM(#REF!)</f>
        <v>#REF!</v>
      </c>
      <c r="I6" s="5" t="e">
        <f>SUM(#REF!)</f>
        <v>#REF!</v>
      </c>
      <c r="J6" s="5" t="e">
        <f>SUM(G6:I6)</f>
        <v>#REF!</v>
      </c>
    </row>
    <row r="7" spans="1:10">
      <c r="A7" s="4">
        <v>3</v>
      </c>
      <c r="B7" s="1" t="s">
        <v>19</v>
      </c>
      <c r="C7" s="2">
        <f>COUNT(#REF!:#REF!)</f>
        <v>0</v>
      </c>
      <c r="D7" s="2">
        <f>COUNT(#REF!)</f>
        <v>0</v>
      </c>
      <c r="E7" s="2">
        <f>COUNT(#REF!)</f>
        <v>0</v>
      </c>
      <c r="F7" s="2">
        <f>SUM(C7:E7)</f>
        <v>0</v>
      </c>
      <c r="G7" s="5" t="e">
        <f>SUM(#REF!)</f>
        <v>#REF!</v>
      </c>
      <c r="H7" s="5" t="e">
        <f>SUM(#REF!)</f>
        <v>#REF!</v>
      </c>
      <c r="I7" s="5" t="e">
        <f>SUM(#REF!)</f>
        <v>#REF!</v>
      </c>
      <c r="J7" s="5" t="e">
        <f>SUM(G7:I7)</f>
        <v>#REF!</v>
      </c>
    </row>
    <row r="8" spans="1:10">
      <c r="A8" s="4">
        <v>4</v>
      </c>
      <c r="B8" s="1" t="s">
        <v>20</v>
      </c>
      <c r="C8" s="2">
        <f>COUNT(#REF!)</f>
        <v>0</v>
      </c>
      <c r="D8" s="2">
        <f>COUNT(#REF!)</f>
        <v>0</v>
      </c>
      <c r="E8" s="2">
        <f>COUNT(#REF!)</f>
        <v>0</v>
      </c>
      <c r="F8" s="2">
        <f>SUM(C8:E8)</f>
        <v>0</v>
      </c>
      <c r="G8" s="5" t="e">
        <f>SUM(#REF!)</f>
        <v>#REF!</v>
      </c>
      <c r="H8" s="5" t="e">
        <f>SUM(#REF!)</f>
        <v>#REF!</v>
      </c>
      <c r="I8" s="5" t="e">
        <f>SUM(#REF!)</f>
        <v>#REF!</v>
      </c>
      <c r="J8" s="5" t="e">
        <f>SUM(G8:I8)</f>
        <v>#REF!</v>
      </c>
    </row>
    <row r="9" spans="1:10">
      <c r="A9" s="4">
        <v>5</v>
      </c>
      <c r="B9" s="1" t="s">
        <v>14</v>
      </c>
      <c r="C9" s="2">
        <f>COUNT(#REF!)</f>
        <v>0</v>
      </c>
      <c r="D9" s="2">
        <f>COUNT(#REF!)</f>
        <v>0</v>
      </c>
      <c r="E9" s="2">
        <f>COUNT(#REF!)</f>
        <v>0</v>
      </c>
      <c r="F9" s="2">
        <f>SUM(C9:E9)</f>
        <v>0</v>
      </c>
      <c r="G9" s="5" t="e">
        <f>SUM(#REF!)</f>
        <v>#REF!</v>
      </c>
      <c r="H9" s="5" t="e">
        <f>SUM(#REF!)</f>
        <v>#REF!</v>
      </c>
      <c r="I9" s="5" t="e">
        <f>SUM(#REF!)</f>
        <v>#REF!</v>
      </c>
      <c r="J9" s="5" t="e">
        <f>SUM(G9:I9)</f>
        <v>#REF!</v>
      </c>
    </row>
    <row r="10" spans="1:10">
      <c r="A10" s="1"/>
      <c r="B10" s="6" t="s">
        <v>6</v>
      </c>
      <c r="C10" s="6">
        <f>SUM(C5:C9)</f>
        <v>0</v>
      </c>
      <c r="D10" s="6">
        <f t="shared" ref="D10:J10" si="0">SUM(D5:D9)</f>
        <v>0</v>
      </c>
      <c r="E10" s="6">
        <f t="shared" si="0"/>
        <v>0</v>
      </c>
      <c r="F10" s="6">
        <f t="shared" si="0"/>
        <v>0</v>
      </c>
      <c r="G10" s="7" t="e">
        <f t="shared" si="0"/>
        <v>#REF!</v>
      </c>
      <c r="H10" s="7" t="e">
        <f t="shared" si="0"/>
        <v>#REF!</v>
      </c>
      <c r="I10" s="7" t="e">
        <f t="shared" si="0"/>
        <v>#REF!</v>
      </c>
      <c r="J10" s="7" t="e">
        <f t="shared" si="0"/>
        <v>#REF!</v>
      </c>
    </row>
    <row r="13" spans="1:10">
      <c r="C13" s="8" t="s">
        <v>4</v>
      </c>
    </row>
    <row r="14" spans="1:10">
      <c r="A14" s="76" t="s">
        <v>0</v>
      </c>
      <c r="B14" s="76" t="s">
        <v>17</v>
      </c>
      <c r="C14" s="77" t="s">
        <v>15</v>
      </c>
      <c r="D14" s="72"/>
      <c r="E14" s="72"/>
      <c r="F14" s="72"/>
      <c r="G14" s="73" t="s">
        <v>22</v>
      </c>
      <c r="H14" s="74"/>
      <c r="I14" s="74"/>
      <c r="J14" s="75"/>
    </row>
    <row r="15" spans="1:10" ht="43.2">
      <c r="A15" s="76"/>
      <c r="B15" s="76"/>
      <c r="C15" s="4" t="s">
        <v>8</v>
      </c>
      <c r="D15" s="4" t="s">
        <v>9</v>
      </c>
      <c r="E15" s="4" t="s">
        <v>10</v>
      </c>
      <c r="F15" s="4" t="s">
        <v>16</v>
      </c>
      <c r="G15" s="4" t="s">
        <v>8</v>
      </c>
      <c r="H15" s="4" t="s">
        <v>9</v>
      </c>
      <c r="I15" s="4" t="s">
        <v>10</v>
      </c>
      <c r="J15" s="4" t="s">
        <v>21</v>
      </c>
    </row>
    <row r="16" spans="1:10">
      <c r="A16" s="4">
        <v>1</v>
      </c>
      <c r="B16" s="1" t="s">
        <v>5</v>
      </c>
      <c r="C16" s="2">
        <f>COUNT(#REF!)</f>
        <v>0</v>
      </c>
      <c r="D16" s="2">
        <f>COUNT(#REF!)</f>
        <v>0</v>
      </c>
      <c r="E16" s="2">
        <f>COUNT(#REF!)</f>
        <v>0</v>
      </c>
      <c r="F16" s="2">
        <f>SUM(C16:E16)</f>
        <v>0</v>
      </c>
      <c r="G16" s="5" t="e">
        <f>SUM(#REF!)</f>
        <v>#REF!</v>
      </c>
      <c r="H16" s="5" t="e">
        <f>SUM(#REF!)</f>
        <v>#REF!</v>
      </c>
      <c r="I16" s="5" t="e">
        <f>SUM(#REF!)</f>
        <v>#REF!</v>
      </c>
      <c r="J16" s="5" t="e">
        <f>SUM(G16:I16)</f>
        <v>#REF!</v>
      </c>
    </row>
    <row r="17" spans="1:10">
      <c r="A17" s="4">
        <v>2</v>
      </c>
      <c r="B17" s="1" t="s">
        <v>18</v>
      </c>
      <c r="C17" s="2">
        <f>COUNT(#REF!)</f>
        <v>0</v>
      </c>
      <c r="D17" s="2">
        <f>COUNT(#REF!)</f>
        <v>0</v>
      </c>
      <c r="E17" s="2">
        <f>COUNT(#REF!)</f>
        <v>0</v>
      </c>
      <c r="F17" s="2">
        <f>SUM(C17:E17)</f>
        <v>0</v>
      </c>
      <c r="G17" s="5" t="e">
        <f>SUM(#REF!)</f>
        <v>#REF!</v>
      </c>
      <c r="H17" s="5" t="e">
        <f>SUM(#REF!)</f>
        <v>#REF!</v>
      </c>
      <c r="I17" s="5" t="e">
        <f>SUM(#REF!)</f>
        <v>#REF!</v>
      </c>
      <c r="J17" s="5" t="e">
        <f>SUM(G17:I17)</f>
        <v>#REF!</v>
      </c>
    </row>
    <row r="18" spans="1:10">
      <c r="A18" s="4">
        <v>3</v>
      </c>
      <c r="B18" s="1" t="s">
        <v>19</v>
      </c>
      <c r="C18" s="2">
        <f>COUNT(#REF!)</f>
        <v>0</v>
      </c>
      <c r="D18" s="2">
        <f>COUNT(#REF!)</f>
        <v>0</v>
      </c>
      <c r="E18" s="2">
        <f>COUNT(#REF!)</f>
        <v>0</v>
      </c>
      <c r="F18" s="2">
        <f>SUM(C18:E18)</f>
        <v>0</v>
      </c>
      <c r="G18" s="5" t="e">
        <f>SUM(#REF!)</f>
        <v>#REF!</v>
      </c>
      <c r="H18" s="5" t="e">
        <f>SUM(#REF!)</f>
        <v>#REF!</v>
      </c>
      <c r="I18" s="5" t="e">
        <f>SUM(#REF!)</f>
        <v>#REF!</v>
      </c>
      <c r="J18" s="5" t="e">
        <f>SUM(G18:I18)</f>
        <v>#REF!</v>
      </c>
    </row>
    <row r="19" spans="1:10">
      <c r="A19" s="4">
        <v>4</v>
      </c>
      <c r="B19" s="1" t="s">
        <v>20</v>
      </c>
      <c r="C19" s="2">
        <f>COUNT(#REF!)</f>
        <v>0</v>
      </c>
      <c r="D19" s="2">
        <f>COUNT(#REF!)</f>
        <v>0</v>
      </c>
      <c r="E19" s="2">
        <f>COUNT(#REF!)</f>
        <v>0</v>
      </c>
      <c r="F19" s="2">
        <f>SUM(C19:E19)</f>
        <v>0</v>
      </c>
      <c r="G19" s="5" t="e">
        <f>SUM(#REF!)</f>
        <v>#REF!</v>
      </c>
      <c r="H19" s="5" t="e">
        <f>SUM(#REF!)</f>
        <v>#REF!</v>
      </c>
      <c r="I19" s="5" t="e">
        <f>SUM(#REF!)</f>
        <v>#REF!</v>
      </c>
      <c r="J19" s="5" t="e">
        <f>SUM(G19:I19)</f>
        <v>#REF!</v>
      </c>
    </row>
    <row r="20" spans="1:10">
      <c r="A20" s="4">
        <v>5</v>
      </c>
      <c r="B20" s="1" t="s">
        <v>14</v>
      </c>
      <c r="C20" s="2">
        <f>COUNT(#REF!)</f>
        <v>0</v>
      </c>
      <c r="D20" s="2">
        <f>COUNT(#REF!)</f>
        <v>0</v>
      </c>
      <c r="E20" s="2">
        <f>COUNT(#REF!)</f>
        <v>0</v>
      </c>
      <c r="F20" s="2">
        <f>SUM(C20:E20)</f>
        <v>0</v>
      </c>
      <c r="G20" s="5" t="e">
        <f>SUM(#REF!)</f>
        <v>#REF!</v>
      </c>
      <c r="H20" s="5" t="e">
        <f>SUM(#REF!)</f>
        <v>#REF!</v>
      </c>
      <c r="I20" s="5" t="e">
        <f>SUM(#REF!)</f>
        <v>#REF!</v>
      </c>
      <c r="J20" s="5" t="e">
        <f>SUM(G20:I20)</f>
        <v>#REF!</v>
      </c>
    </row>
    <row r="21" spans="1:10">
      <c r="A21" s="1"/>
      <c r="B21" s="6" t="s">
        <v>6</v>
      </c>
      <c r="C21" s="6">
        <f t="shared" ref="C21:J21" si="1">SUM(C16:C20)</f>
        <v>0</v>
      </c>
      <c r="D21" s="6">
        <f t="shared" si="1"/>
        <v>0</v>
      </c>
      <c r="E21" s="6">
        <f t="shared" si="1"/>
        <v>0</v>
      </c>
      <c r="F21" s="6">
        <f t="shared" si="1"/>
        <v>0</v>
      </c>
      <c r="G21" s="7" t="e">
        <f t="shared" si="1"/>
        <v>#REF!</v>
      </c>
      <c r="H21" s="7" t="e">
        <f t="shared" si="1"/>
        <v>#REF!</v>
      </c>
      <c r="I21" s="7" t="e">
        <f t="shared" si="1"/>
        <v>#REF!</v>
      </c>
      <c r="J21" s="7" t="e">
        <f t="shared" si="1"/>
        <v>#REF!</v>
      </c>
    </row>
    <row r="24" spans="1:10">
      <c r="C24" s="8" t="s">
        <v>23</v>
      </c>
    </row>
    <row r="25" spans="1:10">
      <c r="A25" s="76" t="s">
        <v>0</v>
      </c>
      <c r="B25" s="76" t="s">
        <v>17</v>
      </c>
      <c r="C25" s="72" t="s">
        <v>15</v>
      </c>
      <c r="D25" s="72"/>
      <c r="E25" s="72"/>
      <c r="F25" s="72"/>
      <c r="G25" s="73" t="s">
        <v>22</v>
      </c>
      <c r="H25" s="74"/>
      <c r="I25" s="74"/>
      <c r="J25" s="75"/>
    </row>
    <row r="26" spans="1:10" ht="43.2">
      <c r="A26" s="76"/>
      <c r="B26" s="76"/>
      <c r="C26" s="4" t="s">
        <v>8</v>
      </c>
      <c r="D26" s="4" t="s">
        <v>9</v>
      </c>
      <c r="E26" s="4" t="s">
        <v>10</v>
      </c>
      <c r="F26" s="4" t="s">
        <v>16</v>
      </c>
      <c r="G26" s="4" t="s">
        <v>8</v>
      </c>
      <c r="H26" s="4" t="s">
        <v>9</v>
      </c>
      <c r="I26" s="4" t="s">
        <v>10</v>
      </c>
      <c r="J26" s="4" t="s">
        <v>21</v>
      </c>
    </row>
    <row r="27" spans="1:10">
      <c r="A27" s="4">
        <v>1</v>
      </c>
      <c r="B27" s="1" t="s">
        <v>5</v>
      </c>
      <c r="C27" s="2">
        <f>SUM(C5+C16)</f>
        <v>0</v>
      </c>
      <c r="D27" s="2">
        <f>SUM(D5+D16)</f>
        <v>0</v>
      </c>
      <c r="E27" s="2">
        <f>SUM(E5+E16)</f>
        <v>0</v>
      </c>
      <c r="F27" s="2">
        <f>SUM(C27:E27)</f>
        <v>0</v>
      </c>
      <c r="G27" s="5" t="e">
        <f>SUM(G5+G16)</f>
        <v>#REF!</v>
      </c>
      <c r="H27" s="5" t="e">
        <f>SUM(H5+H16)</f>
        <v>#REF!</v>
      </c>
      <c r="I27" s="5" t="e">
        <f>SUM(I5+I16)</f>
        <v>#REF!</v>
      </c>
      <c r="J27" s="5" t="e">
        <f>SUM(G27:I27)</f>
        <v>#REF!</v>
      </c>
    </row>
    <row r="28" spans="1:10">
      <c r="A28" s="4">
        <v>2</v>
      </c>
      <c r="B28" s="1" t="s">
        <v>18</v>
      </c>
      <c r="C28" s="2">
        <f t="shared" ref="C28:D31" si="2">SUM(C6+C17)</f>
        <v>0</v>
      </c>
      <c r="D28" s="2">
        <f t="shared" si="2"/>
        <v>0</v>
      </c>
      <c r="E28" s="2">
        <f>SUM(E6+E17)</f>
        <v>0</v>
      </c>
      <c r="F28" s="2">
        <f>SUM(C28:E28)</f>
        <v>0</v>
      </c>
      <c r="G28" s="5" t="e">
        <f t="shared" ref="G28:I31" si="3">SUM(G6+G17)</f>
        <v>#REF!</v>
      </c>
      <c r="H28" s="5" t="e">
        <f t="shared" si="3"/>
        <v>#REF!</v>
      </c>
      <c r="I28" s="5" t="e">
        <f t="shared" si="3"/>
        <v>#REF!</v>
      </c>
      <c r="J28" s="5" t="e">
        <f>SUM(G28:I28)</f>
        <v>#REF!</v>
      </c>
    </row>
    <row r="29" spans="1:10">
      <c r="A29" s="4">
        <v>3</v>
      </c>
      <c r="B29" s="1" t="s">
        <v>19</v>
      </c>
      <c r="C29" s="2">
        <f t="shared" si="2"/>
        <v>0</v>
      </c>
      <c r="D29" s="2">
        <f t="shared" si="2"/>
        <v>0</v>
      </c>
      <c r="E29" s="2">
        <f>SUM(E7+E18)</f>
        <v>0</v>
      </c>
      <c r="F29" s="2">
        <f>SUM(C29:E29)</f>
        <v>0</v>
      </c>
      <c r="G29" s="5" t="e">
        <f t="shared" si="3"/>
        <v>#REF!</v>
      </c>
      <c r="H29" s="5" t="e">
        <f t="shared" si="3"/>
        <v>#REF!</v>
      </c>
      <c r="I29" s="5" t="e">
        <f t="shared" si="3"/>
        <v>#REF!</v>
      </c>
      <c r="J29" s="5" t="e">
        <f>SUM(G29:I29)</f>
        <v>#REF!</v>
      </c>
    </row>
    <row r="30" spans="1:10">
      <c r="A30" s="4">
        <v>4</v>
      </c>
      <c r="B30" s="1" t="s">
        <v>20</v>
      </c>
      <c r="C30" s="2">
        <f t="shared" si="2"/>
        <v>0</v>
      </c>
      <c r="D30" s="2">
        <f t="shared" si="2"/>
        <v>0</v>
      </c>
      <c r="E30" s="2">
        <f>SUM(E8+E19)</f>
        <v>0</v>
      </c>
      <c r="F30" s="2">
        <f>SUM(C30:E30)</f>
        <v>0</v>
      </c>
      <c r="G30" s="5" t="e">
        <f t="shared" si="3"/>
        <v>#REF!</v>
      </c>
      <c r="H30" s="5" t="e">
        <f t="shared" si="3"/>
        <v>#REF!</v>
      </c>
      <c r="I30" s="5" t="e">
        <f t="shared" si="3"/>
        <v>#REF!</v>
      </c>
      <c r="J30" s="5" t="e">
        <f>SUM(G30:I30)</f>
        <v>#REF!</v>
      </c>
    </row>
    <row r="31" spans="1:10">
      <c r="A31" s="4">
        <v>5</v>
      </c>
      <c r="B31" s="1" t="s">
        <v>14</v>
      </c>
      <c r="C31" s="2">
        <f t="shared" si="2"/>
        <v>0</v>
      </c>
      <c r="D31" s="2">
        <f t="shared" si="2"/>
        <v>0</v>
      </c>
      <c r="E31" s="2">
        <f>SUM(E9+E20)</f>
        <v>0</v>
      </c>
      <c r="F31" s="2">
        <f>SUM(C31:E31)</f>
        <v>0</v>
      </c>
      <c r="G31" s="5" t="e">
        <f t="shared" si="3"/>
        <v>#REF!</v>
      </c>
      <c r="H31" s="5" t="e">
        <f t="shared" si="3"/>
        <v>#REF!</v>
      </c>
      <c r="I31" s="5" t="e">
        <f t="shared" si="3"/>
        <v>#REF!</v>
      </c>
      <c r="J31" s="5" t="e">
        <f>SUM(G31:I31)</f>
        <v>#REF!</v>
      </c>
    </row>
    <row r="32" spans="1:10">
      <c r="A32" s="1"/>
      <c r="B32" s="6" t="s">
        <v>6</v>
      </c>
      <c r="C32" s="6">
        <f t="shared" ref="C32:J32" si="4">SUM(C27:C31)</f>
        <v>0</v>
      </c>
      <c r="D32" s="6">
        <f t="shared" si="4"/>
        <v>0</v>
      </c>
      <c r="E32" s="6">
        <f t="shared" si="4"/>
        <v>0</v>
      </c>
      <c r="F32" s="6">
        <f t="shared" si="4"/>
        <v>0</v>
      </c>
      <c r="G32" s="7" t="e">
        <f t="shared" si="4"/>
        <v>#REF!</v>
      </c>
      <c r="H32" s="7" t="e">
        <f t="shared" si="4"/>
        <v>#REF!</v>
      </c>
      <c r="I32" s="7" t="e">
        <f t="shared" si="4"/>
        <v>#REF!</v>
      </c>
      <c r="J32" s="7" t="e">
        <f t="shared" si="4"/>
        <v>#REF!</v>
      </c>
    </row>
  </sheetData>
  <mergeCells count="12">
    <mergeCell ref="C25:F25"/>
    <mergeCell ref="G14:J14"/>
    <mergeCell ref="G3:J3"/>
    <mergeCell ref="G25:J25"/>
    <mergeCell ref="A25:A26"/>
    <mergeCell ref="B25:B26"/>
    <mergeCell ref="C3:F3"/>
    <mergeCell ref="A3:A4"/>
    <mergeCell ref="B3:B4"/>
    <mergeCell ref="A14:A15"/>
    <mergeCell ref="B14:B15"/>
    <mergeCell ref="C14:F14"/>
  </mergeCells>
  <pageMargins left="0.7" right="0.7" top="0.75" bottom="0.75" header="0.3" footer="0.3"/>
  <pageSetup orientation="portrait" horizontalDpi="0" verticalDpi="0" r:id="rId1"/>
  <ignoredErrors>
    <ignoredError sqref="F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ჯამი</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Mirza Kometiani</cp:lastModifiedBy>
  <cp:lastPrinted>2020-03-12T06:34:54Z</cp:lastPrinted>
  <dcterms:created xsi:type="dcterms:W3CDTF">2015-10-22T09:42:29Z</dcterms:created>
  <dcterms:modified xsi:type="dcterms:W3CDTF">2023-02-09T09:38:06Z</dcterms:modified>
</cp:coreProperties>
</file>